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490" windowHeight="7905" tabRatio="609"/>
  </bookViews>
  <sheets>
    <sheet name="% выполнения" sheetId="29" r:id="rId1"/>
    <sheet name="даты приемок" sheetId="30" r:id="rId2"/>
    <sheet name="185-ФЗ" sheetId="12" state="hidden" r:id="rId3"/>
    <sheet name="перенос 2014 100%" sheetId="15" state="hidden" r:id="rId4"/>
    <sheet name="к экономии 2014 +" sheetId="17" state="hidden" r:id="rId5"/>
    <sheet name="Лист1" sheetId="21" state="hidden" r:id="rId6"/>
    <sheet name="Лист2" sheetId="22" state="hidden" r:id="rId7"/>
  </sheets>
  <definedNames>
    <definedName name="_xlnm._FilterDatabase" localSheetId="0" hidden="1">'% выполнения'!$A$3:$CD$59</definedName>
    <definedName name="_xlnm._FilterDatabase" localSheetId="2" hidden="1">'185-ФЗ'!$A$1:$L$120</definedName>
    <definedName name="_xlnm._FilterDatabase" localSheetId="4" hidden="1">'к экономии 2014 +'!$A$1:$L$158</definedName>
    <definedName name="_xlnm._FilterDatabase" localSheetId="3" hidden="1">'перенос 2014 100%'!$A$1:$P$43</definedName>
    <definedName name="_xlnm.Print_Area" localSheetId="2">'185-ФЗ'!$A$1:$I$121</definedName>
    <definedName name="_xlnm.Print_Area" localSheetId="4">'к экономии 2014 +'!$A$1:$I$159</definedName>
    <definedName name="_xlnm.Print_Area" localSheetId="3">'перенос 2014 100%'!$A$1:$I$44</definedName>
  </definedNames>
  <calcPr calcId="152511"/>
</workbook>
</file>

<file path=xl/calcChain.xml><?xml version="1.0" encoding="utf-8"?>
<calcChain xmlns="http://schemas.openxmlformats.org/spreadsheetml/2006/main">
  <c r="N6" i="29"/>
  <c r="O6"/>
  <c r="T6"/>
  <c r="X6"/>
  <c r="Y6" s="1"/>
  <c r="CE6"/>
  <c r="CF6" s="1"/>
  <c r="CG6" s="1"/>
  <c r="N7"/>
  <c r="O7"/>
  <c r="X7"/>
  <c r="Y7" s="1"/>
  <c r="CE7"/>
  <c r="CF7" s="1"/>
  <c r="N8"/>
  <c r="O8"/>
  <c r="T8"/>
  <c r="X8"/>
  <c r="Y8" s="1"/>
  <c r="CE8"/>
  <c r="CF8" s="1"/>
  <c r="N9"/>
  <c r="O9"/>
  <c r="T9"/>
  <c r="X9"/>
  <c r="CE9"/>
  <c r="CF9" s="1"/>
  <c r="N10"/>
  <c r="O10"/>
  <c r="T10"/>
  <c r="X10"/>
  <c r="CE10"/>
  <c r="CF10" s="1"/>
  <c r="N11"/>
  <c r="O11"/>
  <c r="T11"/>
  <c r="X11"/>
  <c r="Y11" s="1"/>
  <c r="CE11"/>
  <c r="CF11" s="1"/>
  <c r="N12"/>
  <c r="O12"/>
  <c r="T12"/>
  <c r="X12"/>
  <c r="Y12" s="1"/>
  <c r="CE12"/>
  <c r="CF12" s="1"/>
  <c r="N13"/>
  <c r="O13"/>
  <c r="T13"/>
  <c r="X13"/>
  <c r="CE13"/>
  <c r="CF13" s="1"/>
  <c r="N14"/>
  <c r="O14"/>
  <c r="T14"/>
  <c r="X14"/>
  <c r="CE14"/>
  <c r="CF14" s="1"/>
  <c r="N15"/>
  <c r="O15"/>
  <c r="T15"/>
  <c r="X15"/>
  <c r="Y15" s="1"/>
  <c r="CE15"/>
  <c r="CF15" s="1"/>
  <c r="N16"/>
  <c r="O16"/>
  <c r="T16"/>
  <c r="X16"/>
  <c r="Y16" s="1"/>
  <c r="CE16"/>
  <c r="CF16" s="1"/>
  <c r="N17"/>
  <c r="O17"/>
  <c r="T17"/>
  <c r="X17"/>
  <c r="CE17"/>
  <c r="CF17" s="1"/>
  <c r="N18"/>
  <c r="O18"/>
  <c r="T18"/>
  <c r="X18"/>
  <c r="CE18"/>
  <c r="CF18" s="1"/>
  <c r="N19"/>
  <c r="O19"/>
  <c r="X19"/>
  <c r="CE19"/>
  <c r="CF19" s="1"/>
  <c r="N20"/>
  <c r="O20"/>
  <c r="T20"/>
  <c r="X20"/>
  <c r="CE20"/>
  <c r="CF20" s="1"/>
  <c r="N21"/>
  <c r="O21"/>
  <c r="T21"/>
  <c r="X21"/>
  <c r="CE21"/>
  <c r="CF21" s="1"/>
  <c r="N22"/>
  <c r="O22"/>
  <c r="Y22" s="1"/>
  <c r="T22"/>
  <c r="X22"/>
  <c r="CE22"/>
  <c r="CF22" s="1"/>
  <c r="N23"/>
  <c r="O23"/>
  <c r="T23"/>
  <c r="X23"/>
  <c r="CE23"/>
  <c r="CF23" s="1"/>
  <c r="N24"/>
  <c r="O24"/>
  <c r="T24"/>
  <c r="X24"/>
  <c r="CE24"/>
  <c r="CF24" s="1"/>
  <c r="N25"/>
  <c r="O25"/>
  <c r="T25"/>
  <c r="X25"/>
  <c r="CE25"/>
  <c r="CF25" s="1"/>
  <c r="N26"/>
  <c r="O26"/>
  <c r="Y26" s="1"/>
  <c r="T26"/>
  <c r="X26"/>
  <c r="CE26"/>
  <c r="CF26" s="1"/>
  <c r="N27"/>
  <c r="O27"/>
  <c r="T27"/>
  <c r="X27"/>
  <c r="CE27"/>
  <c r="CF27" s="1"/>
  <c r="N28"/>
  <c r="O28"/>
  <c r="T28"/>
  <c r="X28"/>
  <c r="CE28"/>
  <c r="CF28" s="1"/>
  <c r="N29"/>
  <c r="O29"/>
  <c r="T29"/>
  <c r="X29"/>
  <c r="CE29"/>
  <c r="CF29" s="1"/>
  <c r="N30"/>
  <c r="O30"/>
  <c r="Y30" s="1"/>
  <c r="T30"/>
  <c r="X30"/>
  <c r="CE30"/>
  <c r="CF30" s="1"/>
  <c r="N31"/>
  <c r="O31"/>
  <c r="T31"/>
  <c r="X31"/>
  <c r="CE31"/>
  <c r="CF31" s="1"/>
  <c r="N32"/>
  <c r="O32"/>
  <c r="T32"/>
  <c r="X32"/>
  <c r="CE32"/>
  <c r="CF32" s="1"/>
  <c r="N33"/>
  <c r="O33"/>
  <c r="T33"/>
  <c r="X33"/>
  <c r="CE33"/>
  <c r="CF33" s="1"/>
  <c r="N34"/>
  <c r="O34"/>
  <c r="T34"/>
  <c r="X34"/>
  <c r="CE34"/>
  <c r="CF34" s="1"/>
  <c r="N35"/>
  <c r="O35"/>
  <c r="T35"/>
  <c r="X35"/>
  <c r="CE35"/>
  <c r="CF35" s="1"/>
  <c r="N36"/>
  <c r="O36"/>
  <c r="T36"/>
  <c r="X36"/>
  <c r="Y36" s="1"/>
  <c r="CE36"/>
  <c r="CF36" s="1"/>
  <c r="N37"/>
  <c r="O37"/>
  <c r="T37"/>
  <c r="X37"/>
  <c r="CE37"/>
  <c r="CF37" s="1"/>
  <c r="N38"/>
  <c r="O38"/>
  <c r="T38"/>
  <c r="X38"/>
  <c r="CE38"/>
  <c r="CF38" s="1"/>
  <c r="N39"/>
  <c r="O39"/>
  <c r="Y39" s="1"/>
  <c r="T39"/>
  <c r="X39"/>
  <c r="CE39"/>
  <c r="CF39" s="1"/>
  <c r="N40"/>
  <c r="O40"/>
  <c r="T40"/>
  <c r="X40"/>
  <c r="Y40" s="1"/>
  <c r="CE40"/>
  <c r="CF40" s="1"/>
  <c r="N41"/>
  <c r="O41"/>
  <c r="T41"/>
  <c r="X41"/>
  <c r="CE41"/>
  <c r="CF41" s="1"/>
  <c r="N42"/>
  <c r="O42"/>
  <c r="T42"/>
  <c r="X42"/>
  <c r="CE42"/>
  <c r="CF42" s="1"/>
  <c r="N43"/>
  <c r="O43"/>
  <c r="Y43" s="1"/>
  <c r="T43"/>
  <c r="X43"/>
  <c r="CE43"/>
  <c r="CF43" s="1"/>
  <c r="N44"/>
  <c r="O44"/>
  <c r="T44"/>
  <c r="X44"/>
  <c r="Y44" s="1"/>
  <c r="CE44"/>
  <c r="CF44" s="1"/>
  <c r="N45"/>
  <c r="O45"/>
  <c r="T45"/>
  <c r="X45"/>
  <c r="CE45"/>
  <c r="CF45" s="1"/>
  <c r="N46"/>
  <c r="O46"/>
  <c r="T46"/>
  <c r="X46"/>
  <c r="CE46"/>
  <c r="CF46" s="1"/>
  <c r="N47"/>
  <c r="O47"/>
  <c r="Y47" s="1"/>
  <c r="T47"/>
  <c r="X47"/>
  <c r="CE47"/>
  <c r="CF47" s="1"/>
  <c r="N48"/>
  <c r="O48"/>
  <c r="T48"/>
  <c r="X48"/>
  <c r="CE48"/>
  <c r="CF48" s="1"/>
  <c r="CG48" s="1"/>
  <c r="N49"/>
  <c r="O49"/>
  <c r="T49"/>
  <c r="X49"/>
  <c r="CE49"/>
  <c r="CF49" s="1"/>
  <c r="CG49" s="1"/>
  <c r="N50"/>
  <c r="O50"/>
  <c r="T50"/>
  <c r="X50"/>
  <c r="CE50"/>
  <c r="CF50" s="1"/>
  <c r="CG50" s="1"/>
  <c r="N51"/>
  <c r="O51"/>
  <c r="T51"/>
  <c r="X51"/>
  <c r="CE51"/>
  <c r="CF51" s="1"/>
  <c r="CG51" s="1"/>
  <c r="N52"/>
  <c r="O52"/>
  <c r="T52"/>
  <c r="X52"/>
  <c r="CE52"/>
  <c r="CF52" s="1"/>
  <c r="CG52" s="1"/>
  <c r="N53"/>
  <c r="O53"/>
  <c r="T53"/>
  <c r="X53"/>
  <c r="CE53"/>
  <c r="CF53" s="1"/>
  <c r="CG53" s="1"/>
  <c r="N54"/>
  <c r="O54"/>
  <c r="T54"/>
  <c r="X54"/>
  <c r="CE54"/>
  <c r="CF54" s="1"/>
  <c r="N55"/>
  <c r="O55"/>
  <c r="T55"/>
  <c r="X55"/>
  <c r="CE55"/>
  <c r="CF55" s="1"/>
  <c r="CG55" s="1"/>
  <c r="N56"/>
  <c r="O56"/>
  <c r="T56"/>
  <c r="X56"/>
  <c r="CE56"/>
  <c r="CF56" s="1"/>
  <c r="CG56" s="1"/>
  <c r="N57"/>
  <c r="O57"/>
  <c r="T57"/>
  <c r="X57"/>
  <c r="Y57" s="1"/>
  <c r="CE57"/>
  <c r="CF57" s="1"/>
  <c r="CG57" s="1"/>
  <c r="N58"/>
  <c r="O58"/>
  <c r="Y58" s="1"/>
  <c r="T58"/>
  <c r="X58"/>
  <c r="CE58"/>
  <c r="CF58" s="1"/>
  <c r="CG58" s="1"/>
  <c r="AA59"/>
  <c r="Y18" l="1"/>
  <c r="Y14"/>
  <c r="Y35"/>
  <c r="Y55"/>
  <c r="Y31"/>
  <c r="Y10"/>
  <c r="Y46"/>
  <c r="Y42"/>
  <c r="Y38"/>
  <c r="Y34"/>
  <c r="Y17"/>
  <c r="Y13"/>
  <c r="Y9"/>
  <c r="Y48"/>
  <c r="Y29"/>
  <c r="Y25"/>
  <c r="Y21"/>
  <c r="Y19"/>
  <c r="Y53"/>
  <c r="Y52"/>
  <c r="Y50"/>
  <c r="Y45"/>
  <c r="Y41"/>
  <c r="Y37"/>
  <c r="Y33"/>
  <c r="Y32"/>
  <c r="Y28"/>
  <c r="Y24"/>
  <c r="Y20"/>
  <c r="Y27"/>
  <c r="Y23"/>
  <c r="CG18"/>
  <c r="CG17"/>
  <c r="CG16"/>
  <c r="CG15"/>
  <c r="CG14"/>
  <c r="CG13"/>
  <c r="CG12"/>
  <c r="CG11"/>
  <c r="CG10"/>
  <c r="CG9"/>
  <c r="CG8"/>
  <c r="CG7"/>
  <c r="Y56"/>
  <c r="Y54"/>
  <c r="Y51"/>
  <c r="Y49"/>
  <c r="CG32"/>
  <c r="CG31"/>
  <c r="CG30"/>
  <c r="CG29"/>
  <c r="CG28"/>
  <c r="CG27"/>
  <c r="CG26"/>
  <c r="CG25"/>
  <c r="CG24"/>
  <c r="CG23"/>
  <c r="CG22"/>
  <c r="CG21"/>
  <c r="CG20"/>
  <c r="CG19"/>
  <c r="CG47"/>
  <c r="CG46"/>
  <c r="CG45"/>
  <c r="CG44"/>
  <c r="CG43"/>
  <c r="CG42"/>
  <c r="CG41"/>
  <c r="CG40"/>
  <c r="CG39"/>
  <c r="CG38"/>
  <c r="CG37"/>
  <c r="CG36"/>
  <c r="CG35"/>
  <c r="CG34"/>
  <c r="CG33"/>
  <c r="CG54"/>
  <c r="E157" i="17" l="1"/>
  <c r="H157"/>
  <c r="D157"/>
  <c r="F144"/>
  <c r="I144" s="1"/>
  <c r="F145"/>
  <c r="I145" s="1"/>
  <c r="F146"/>
  <c r="I146" s="1"/>
  <c r="F147"/>
  <c r="I147" s="1"/>
  <c r="F148"/>
  <c r="I148" s="1"/>
  <c r="F149"/>
  <c r="I149" s="1"/>
  <c r="F150"/>
  <c r="I150" s="1"/>
  <c r="F151"/>
  <c r="I151" s="1"/>
  <c r="F152"/>
  <c r="I152" s="1"/>
  <c r="F153"/>
  <c r="I153" s="1"/>
  <c r="F154"/>
  <c r="I154" s="1"/>
  <c r="F155"/>
  <c r="I155" s="1"/>
  <c r="F156"/>
  <c r="I156" s="1"/>
  <c r="F143"/>
  <c r="E142"/>
  <c r="H142"/>
  <c r="D142"/>
  <c r="F138"/>
  <c r="I138" s="1"/>
  <c r="F139"/>
  <c r="I139" s="1"/>
  <c r="F140"/>
  <c r="I140" s="1"/>
  <c r="F141"/>
  <c r="I141" s="1"/>
  <c r="F137"/>
  <c r="E134"/>
  <c r="H134"/>
  <c r="D134"/>
  <c r="F127"/>
  <c r="F128"/>
  <c r="I128" s="1"/>
  <c r="F129"/>
  <c r="I129" s="1"/>
  <c r="F130"/>
  <c r="I130" s="1"/>
  <c r="F131"/>
  <c r="I131" s="1"/>
  <c r="F132"/>
  <c r="I132" s="1"/>
  <c r="F133"/>
  <c r="I133" s="1"/>
  <c r="F126"/>
  <c r="I126" s="1"/>
  <c r="E125"/>
  <c r="H125"/>
  <c r="D125"/>
  <c r="F124"/>
  <c r="I124" s="1"/>
  <c r="I125" s="1"/>
  <c r="E123"/>
  <c r="H123"/>
  <c r="D123"/>
  <c r="F101"/>
  <c r="I101" s="1"/>
  <c r="F102"/>
  <c r="I102" s="1"/>
  <c r="F103"/>
  <c r="I103" s="1"/>
  <c r="F104"/>
  <c r="I104" s="1"/>
  <c r="F105"/>
  <c r="I105" s="1"/>
  <c r="F106"/>
  <c r="I106" s="1"/>
  <c r="F107"/>
  <c r="I107" s="1"/>
  <c r="F108"/>
  <c r="I108" s="1"/>
  <c r="F109"/>
  <c r="I109" s="1"/>
  <c r="F110"/>
  <c r="I110" s="1"/>
  <c r="F111"/>
  <c r="I111" s="1"/>
  <c r="F112"/>
  <c r="I112" s="1"/>
  <c r="F113"/>
  <c r="I113" s="1"/>
  <c r="F114"/>
  <c r="I114" s="1"/>
  <c r="F115"/>
  <c r="I115" s="1"/>
  <c r="F116"/>
  <c r="I116" s="1"/>
  <c r="F117"/>
  <c r="I117" s="1"/>
  <c r="F118"/>
  <c r="I118" s="1"/>
  <c r="F119"/>
  <c r="I119" s="1"/>
  <c r="F120"/>
  <c r="I120" s="1"/>
  <c r="F121"/>
  <c r="I121" s="1"/>
  <c r="F122"/>
  <c r="I122" s="1"/>
  <c r="F100"/>
  <c r="E82"/>
  <c r="H82"/>
  <c r="D82"/>
  <c r="E86"/>
  <c r="H86"/>
  <c r="D86"/>
  <c r="E99"/>
  <c r="H99"/>
  <c r="D99"/>
  <c r="I88"/>
  <c r="I89"/>
  <c r="I90"/>
  <c r="I91"/>
  <c r="I92"/>
  <c r="I93"/>
  <c r="I94"/>
  <c r="I95"/>
  <c r="I96"/>
  <c r="I97"/>
  <c r="I98"/>
  <c r="I87"/>
  <c r="F88"/>
  <c r="F89"/>
  <c r="F90"/>
  <c r="F91"/>
  <c r="F92"/>
  <c r="F93"/>
  <c r="F94"/>
  <c r="F95"/>
  <c r="F96"/>
  <c r="F97"/>
  <c r="F98"/>
  <c r="F87"/>
  <c r="F83"/>
  <c r="I83" s="1"/>
  <c r="F84"/>
  <c r="I84" s="1"/>
  <c r="F85"/>
  <c r="I85" s="1"/>
  <c r="F75"/>
  <c r="I75" s="1"/>
  <c r="F76"/>
  <c r="I76" s="1"/>
  <c r="F77"/>
  <c r="I77" s="1"/>
  <c r="F78"/>
  <c r="I78" s="1"/>
  <c r="F79"/>
  <c r="I79" s="1"/>
  <c r="F80"/>
  <c r="I80" s="1"/>
  <c r="F81"/>
  <c r="I81" s="1"/>
  <c r="H73"/>
  <c r="F28"/>
  <c r="I28" s="1"/>
  <c r="F29"/>
  <c r="I29" s="1"/>
  <c r="F30"/>
  <c r="I30" s="1"/>
  <c r="F31"/>
  <c r="I31" s="1"/>
  <c r="F32"/>
  <c r="I32" s="1"/>
  <c r="F33"/>
  <c r="I33" s="1"/>
  <c r="F34"/>
  <c r="I34" s="1"/>
  <c r="F35"/>
  <c r="I35" s="1"/>
  <c r="F36"/>
  <c r="I36" s="1"/>
  <c r="F37"/>
  <c r="I37" s="1"/>
  <c r="F38"/>
  <c r="I38" s="1"/>
  <c r="F39"/>
  <c r="I39" s="1"/>
  <c r="F40"/>
  <c r="I40" s="1"/>
  <c r="F41"/>
  <c r="I41" s="1"/>
  <c r="F42"/>
  <c r="I42" s="1"/>
  <c r="F43"/>
  <c r="I43" s="1"/>
  <c r="F44"/>
  <c r="I44" s="1"/>
  <c r="F45"/>
  <c r="I45" s="1"/>
  <c r="F46"/>
  <c r="I46" s="1"/>
  <c r="F47"/>
  <c r="I47" s="1"/>
  <c r="F48"/>
  <c r="I48" s="1"/>
  <c r="F49"/>
  <c r="I49" s="1"/>
  <c r="F50"/>
  <c r="I50" s="1"/>
  <c r="F51"/>
  <c r="I51" s="1"/>
  <c r="F52"/>
  <c r="I52" s="1"/>
  <c r="F53"/>
  <c r="I53" s="1"/>
  <c r="F54"/>
  <c r="I54" s="1"/>
  <c r="F55"/>
  <c r="I55" s="1"/>
  <c r="F56"/>
  <c r="I56" s="1"/>
  <c r="F57"/>
  <c r="I57" s="1"/>
  <c r="F58"/>
  <c r="I58" s="1"/>
  <c r="F59"/>
  <c r="I59" s="1"/>
  <c r="F60"/>
  <c r="I60" s="1"/>
  <c r="F61"/>
  <c r="I61" s="1"/>
  <c r="F62"/>
  <c r="I62" s="1"/>
  <c r="F63"/>
  <c r="I63" s="1"/>
  <c r="F64"/>
  <c r="I64" s="1"/>
  <c r="F65"/>
  <c r="I65" s="1"/>
  <c r="F66"/>
  <c r="I66" s="1"/>
  <c r="F67"/>
  <c r="I67" s="1"/>
  <c r="F68"/>
  <c r="I68" s="1"/>
  <c r="F69"/>
  <c r="I69" s="1"/>
  <c r="F70"/>
  <c r="I70" s="1"/>
  <c r="F71"/>
  <c r="I71" s="1"/>
  <c r="F72"/>
  <c r="I72" s="1"/>
  <c r="E19"/>
  <c r="H19"/>
  <c r="D19"/>
  <c r="F4"/>
  <c r="I4" s="1"/>
  <c r="F5"/>
  <c r="I5" s="1"/>
  <c r="F6"/>
  <c r="I6" s="1"/>
  <c r="F7"/>
  <c r="I7" s="1"/>
  <c r="F8"/>
  <c r="I8" s="1"/>
  <c r="F9"/>
  <c r="I9" s="1"/>
  <c r="F10"/>
  <c r="I10" s="1"/>
  <c r="F11"/>
  <c r="I11" s="1"/>
  <c r="F12"/>
  <c r="I12" s="1"/>
  <c r="F13"/>
  <c r="I13" s="1"/>
  <c r="F14"/>
  <c r="I14" s="1"/>
  <c r="F15"/>
  <c r="I15" s="1"/>
  <c r="F16"/>
  <c r="I16" s="1"/>
  <c r="F17"/>
  <c r="I17" s="1"/>
  <c r="F18"/>
  <c r="I18" s="1"/>
  <c r="E136"/>
  <c r="D136"/>
  <c r="F135"/>
  <c r="I135" s="1"/>
  <c r="F74"/>
  <c r="I74" s="1"/>
  <c r="F27"/>
  <c r="H26"/>
  <c r="E26"/>
  <c r="D26"/>
  <c r="F25"/>
  <c r="I25" s="1"/>
  <c r="I26" s="1"/>
  <c r="E24"/>
  <c r="D24"/>
  <c r="F23"/>
  <c r="I23" s="1"/>
  <c r="F22"/>
  <c r="I22" s="1"/>
  <c r="H21"/>
  <c r="E21"/>
  <c r="D21"/>
  <c r="F20"/>
  <c r="F3"/>
  <c r="I3" s="1"/>
  <c r="D158" l="1"/>
  <c r="E158"/>
  <c r="H158"/>
  <c r="F142"/>
  <c r="F157"/>
  <c r="I137"/>
  <c r="I142" s="1"/>
  <c r="I143"/>
  <c r="I157" s="1"/>
  <c r="F134"/>
  <c r="I127"/>
  <c r="I134" s="1"/>
  <c r="F125"/>
  <c r="I82"/>
  <c r="F99"/>
  <c r="I99"/>
  <c r="F123"/>
  <c r="I100"/>
  <c r="I123" s="1"/>
  <c r="I86"/>
  <c r="F82"/>
  <c r="F86"/>
  <c r="F73"/>
  <c r="I19"/>
  <c r="F19"/>
  <c r="F21"/>
  <c r="I20"/>
  <c r="I21" s="1"/>
  <c r="I27"/>
  <c r="I73" s="1"/>
  <c r="F24"/>
  <c r="I24" s="1"/>
  <c r="F26"/>
  <c r="F136"/>
  <c r="F158" l="1"/>
  <c r="I136"/>
  <c r="I158" s="1"/>
  <c r="E42" i="15" l="1"/>
  <c r="D42"/>
  <c r="F41"/>
  <c r="F42" s="1"/>
  <c r="H40"/>
  <c r="E40"/>
  <c r="D40"/>
  <c r="F39"/>
  <c r="F40" s="1"/>
  <c r="H38"/>
  <c r="E38"/>
  <c r="D38"/>
  <c r="F37"/>
  <c r="I37" s="1"/>
  <c r="F36"/>
  <c r="I36" s="1"/>
  <c r="F35"/>
  <c r="I35" s="1"/>
  <c r="E34"/>
  <c r="D34"/>
  <c r="F33"/>
  <c r="F34" s="1"/>
  <c r="I34" s="1"/>
  <c r="H32"/>
  <c r="E32"/>
  <c r="D32"/>
  <c r="F31"/>
  <c r="I31" s="1"/>
  <c r="F30"/>
  <c r="I30" s="1"/>
  <c r="F29"/>
  <c r="I29" s="1"/>
  <c r="F28"/>
  <c r="I28" s="1"/>
  <c r="F27"/>
  <c r="I27" s="1"/>
  <c r="F26"/>
  <c r="I26" s="1"/>
  <c r="F25"/>
  <c r="I25" s="1"/>
  <c r="F24"/>
  <c r="H23"/>
  <c r="E23"/>
  <c r="D23"/>
  <c r="F22"/>
  <c r="I22" s="1"/>
  <c r="I23" s="1"/>
  <c r="E21"/>
  <c r="D21"/>
  <c r="F20"/>
  <c r="I20" s="1"/>
  <c r="F19"/>
  <c r="I19" s="1"/>
  <c r="F18"/>
  <c r="I18" s="1"/>
  <c r="F17"/>
  <c r="I17" s="1"/>
  <c r="F16"/>
  <c r="I16" s="1"/>
  <c r="F15"/>
  <c r="I15" s="1"/>
  <c r="H14"/>
  <c r="E14"/>
  <c r="D14"/>
  <c r="F13"/>
  <c r="I13" s="1"/>
  <c r="F12"/>
  <c r="I12" s="1"/>
  <c r="F11"/>
  <c r="I11" s="1"/>
  <c r="F10"/>
  <c r="I10" s="1"/>
  <c r="F9"/>
  <c r="I9" s="1"/>
  <c r="F8"/>
  <c r="I8" s="1"/>
  <c r="F7"/>
  <c r="H6"/>
  <c r="E6"/>
  <c r="D6"/>
  <c r="F5"/>
  <c r="I5" s="1"/>
  <c r="F4"/>
  <c r="I4" s="1"/>
  <c r="F3"/>
  <c r="I3" s="1"/>
  <c r="H119" i="12"/>
  <c r="E119"/>
  <c r="D119"/>
  <c r="F118"/>
  <c r="I118" s="1"/>
  <c r="F117"/>
  <c r="I117" s="1"/>
  <c r="F116"/>
  <c r="I116" s="1"/>
  <c r="F115"/>
  <c r="I115" s="1"/>
  <c r="F114"/>
  <c r="I114" s="1"/>
  <c r="F113"/>
  <c r="I113" s="1"/>
  <c r="F112"/>
  <c r="I112" s="1"/>
  <c r="F111"/>
  <c r="I111" s="1"/>
  <c r="F110"/>
  <c r="I110" s="1"/>
  <c r="F109"/>
  <c r="I109" s="1"/>
  <c r="F108"/>
  <c r="I108" s="1"/>
  <c r="F107"/>
  <c r="I107" s="1"/>
  <c r="F106"/>
  <c r="I106" s="1"/>
  <c r="F105"/>
  <c r="I105" s="1"/>
  <c r="F104"/>
  <c r="I104" s="1"/>
  <c r="F103"/>
  <c r="I103" s="1"/>
  <c r="F102"/>
  <c r="I102" s="1"/>
  <c r="H101"/>
  <c r="E101"/>
  <c r="D101"/>
  <c r="F100"/>
  <c r="I100" s="1"/>
  <c r="F99"/>
  <c r="I99" s="1"/>
  <c r="H98"/>
  <c r="E98"/>
  <c r="D98"/>
  <c r="F97"/>
  <c r="I97" s="1"/>
  <c r="F96"/>
  <c r="I96" s="1"/>
  <c r="F95"/>
  <c r="I95" s="1"/>
  <c r="F94"/>
  <c r="I94" s="1"/>
  <c r="F93"/>
  <c r="I93" s="1"/>
  <c r="F92"/>
  <c r="I92" s="1"/>
  <c r="F91"/>
  <c r="I91" s="1"/>
  <c r="F90"/>
  <c r="I90" s="1"/>
  <c r="H89"/>
  <c r="E89"/>
  <c r="D89"/>
  <c r="F88"/>
  <c r="I88" s="1"/>
  <c r="F87"/>
  <c r="I87" s="1"/>
  <c r="F86"/>
  <c r="I86" s="1"/>
  <c r="F85"/>
  <c r="I85" s="1"/>
  <c r="F84"/>
  <c r="I84" s="1"/>
  <c r="F83"/>
  <c r="I83" s="1"/>
  <c r="F82"/>
  <c r="I82" s="1"/>
  <c r="F81"/>
  <c r="I81" s="1"/>
  <c r="F80"/>
  <c r="I80" s="1"/>
  <c r="F79"/>
  <c r="I79" s="1"/>
  <c r="H78"/>
  <c r="E78"/>
  <c r="D78"/>
  <c r="F77"/>
  <c r="I77" s="1"/>
  <c r="F76"/>
  <c r="I76" s="1"/>
  <c r="F75"/>
  <c r="I75" s="1"/>
  <c r="H74"/>
  <c r="E74"/>
  <c r="D74"/>
  <c r="F73"/>
  <c r="I73" s="1"/>
  <c r="F72"/>
  <c r="I72" s="1"/>
  <c r="F71"/>
  <c r="I71" s="1"/>
  <c r="F70"/>
  <c r="I70" s="1"/>
  <c r="F69"/>
  <c r="I69" s="1"/>
  <c r="F68"/>
  <c r="I68" s="1"/>
  <c r="F67"/>
  <c r="I67" s="1"/>
  <c r="F66"/>
  <c r="I66" s="1"/>
  <c r="H65"/>
  <c r="E65"/>
  <c r="D65"/>
  <c r="F64"/>
  <c r="I64" s="1"/>
  <c r="F63"/>
  <c r="I63" s="1"/>
  <c r="F62"/>
  <c r="I62" s="1"/>
  <c r="F61"/>
  <c r="I61" s="1"/>
  <c r="F60"/>
  <c r="I60" s="1"/>
  <c r="F59"/>
  <c r="I59" s="1"/>
  <c r="F58"/>
  <c r="I58" s="1"/>
  <c r="F57"/>
  <c r="I57" s="1"/>
  <c r="F56"/>
  <c r="I56" s="1"/>
  <c r="F55"/>
  <c r="I55" s="1"/>
  <c r="F54"/>
  <c r="I54" s="1"/>
  <c r="F53"/>
  <c r="I53" s="1"/>
  <c r="F52"/>
  <c r="I52" s="1"/>
  <c r="F51"/>
  <c r="I51" s="1"/>
  <c r="F50"/>
  <c r="I50" s="1"/>
  <c r="F49"/>
  <c r="I49" s="1"/>
  <c r="F48"/>
  <c r="I48" s="1"/>
  <c r="F47"/>
  <c r="I47" s="1"/>
  <c r="F46"/>
  <c r="I46" s="1"/>
  <c r="F45"/>
  <c r="I45" s="1"/>
  <c r="F44"/>
  <c r="I44" s="1"/>
  <c r="F43"/>
  <c r="I43" s="1"/>
  <c r="F42"/>
  <c r="I42" s="1"/>
  <c r="F41"/>
  <c r="I41" s="1"/>
  <c r="F40"/>
  <c r="I40" s="1"/>
  <c r="F39"/>
  <c r="I39" s="1"/>
  <c r="F38"/>
  <c r="I38" s="1"/>
  <c r="F37"/>
  <c r="I37" s="1"/>
  <c r="F36"/>
  <c r="I36" s="1"/>
  <c r="F35"/>
  <c r="I35" s="1"/>
  <c r="F34"/>
  <c r="I34" s="1"/>
  <c r="F33"/>
  <c r="I33" s="1"/>
  <c r="F32"/>
  <c r="I32" s="1"/>
  <c r="F31"/>
  <c r="I31" s="1"/>
  <c r="F30"/>
  <c r="I30" s="1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F21"/>
  <c r="I21" s="1"/>
  <c r="H20"/>
  <c r="E20"/>
  <c r="D20"/>
  <c r="F19"/>
  <c r="I19" s="1"/>
  <c r="H18"/>
  <c r="E18"/>
  <c r="D18"/>
  <c r="F17"/>
  <c r="I17" s="1"/>
  <c r="F16"/>
  <c r="I16" s="1"/>
  <c r="F15"/>
  <c r="I15" s="1"/>
  <c r="H14"/>
  <c r="E14"/>
  <c r="D14"/>
  <c r="F13"/>
  <c r="I13" s="1"/>
  <c r="F12"/>
  <c r="I12" s="1"/>
  <c r="F11"/>
  <c r="I11" s="1"/>
  <c r="F10"/>
  <c r="I10" s="1"/>
  <c r="F9"/>
  <c r="I9" s="1"/>
  <c r="F8"/>
  <c r="I8" s="1"/>
  <c r="F7"/>
  <c r="I7" s="1"/>
  <c r="F6"/>
  <c r="I6" s="1"/>
  <c r="F5"/>
  <c r="I5" s="1"/>
  <c r="F4"/>
  <c r="I4" s="1"/>
  <c r="F3"/>
  <c r="F14" l="1"/>
  <c r="I14" s="1"/>
  <c r="D43" i="15"/>
  <c r="H43"/>
  <c r="F18" i="12"/>
  <c r="I18" s="1"/>
  <c r="F20"/>
  <c r="I20" s="1"/>
  <c r="F89"/>
  <c r="I89" s="1"/>
  <c r="F101"/>
  <c r="I101" s="1"/>
  <c r="E43" i="15"/>
  <c r="F65" i="12"/>
  <c r="I65" s="1"/>
  <c r="F78"/>
  <c r="I78" s="1"/>
  <c r="F98"/>
  <c r="I98" s="1"/>
  <c r="F119"/>
  <c r="I119" s="1"/>
  <c r="I39" i="15"/>
  <c r="I40" s="1"/>
  <c r="F21"/>
  <c r="I21" s="1"/>
  <c r="F32"/>
  <c r="F14"/>
  <c r="I38"/>
  <c r="I42"/>
  <c r="I6"/>
  <c r="F6"/>
  <c r="I7"/>
  <c r="I14" s="1"/>
  <c r="F23"/>
  <c r="I24"/>
  <c r="I32" s="1"/>
  <c r="F38"/>
  <c r="I33"/>
  <c r="I41"/>
  <c r="I3" i="12"/>
  <c r="F74"/>
  <c r="I74" s="1"/>
  <c r="F43" i="15" l="1"/>
  <c r="I43"/>
  <c r="I120" i="12"/>
  <c r="F120"/>
</calcChain>
</file>

<file path=xl/sharedStrings.xml><?xml version="1.0" encoding="utf-8"?>
<sst xmlns="http://schemas.openxmlformats.org/spreadsheetml/2006/main" count="3614" uniqueCount="731">
  <si>
    <t>лот</t>
  </si>
  <si>
    <t>Адрес МКД</t>
  </si>
  <si>
    <t>Вид работ</t>
  </si>
  <si>
    <t>Ремонт сетей теплоснабжения,  (руб.)</t>
  </si>
  <si>
    <t>Ремонт сетей горячего водоснабжения, (руб.)</t>
  </si>
  <si>
    <t>Ремонт сетей холодного водоснабжения, (руб.)</t>
  </si>
  <si>
    <t>Ремонт крыши, (руб.)</t>
  </si>
  <si>
    <t>-</t>
  </si>
  <si>
    <t>Утепление и ремонт фасадов, (руб.)</t>
  </si>
  <si>
    <t>г Златоуст ул им П.П.Аносова д.247</t>
  </si>
  <si>
    <t>г Златоуст ул Машиностроителей д.10</t>
  </si>
  <si>
    <t>ИТОГО:</t>
  </si>
  <si>
    <t>Ремонт или замена лифтового оборудования, (руб.)</t>
  </si>
  <si>
    <t>г Миасс пр-кт Макеева д.1</t>
  </si>
  <si>
    <t>г Миасс ул Добролюбова д.6</t>
  </si>
  <si>
    <t>г Миасс ул Ильмен-Тау д.9а</t>
  </si>
  <si>
    <t>г Миасс ул Ильменская д.101</t>
  </si>
  <si>
    <t>г Миасс ул Ильменская д.105</t>
  </si>
  <si>
    <t>г Миасс ул Ильменская д.109</t>
  </si>
  <si>
    <t>г Миасс ул Лихачева д.7</t>
  </si>
  <si>
    <t>г Усть-Катав ул МКР-2 д.34</t>
  </si>
  <si>
    <t>г Усть-Катав ул МКР-2 д.7</t>
  </si>
  <si>
    <t>г Усть-Катав ул Рабочая д.27</t>
  </si>
  <si>
    <t>г Усть-Катав ул Рабочая д.30</t>
  </si>
  <si>
    <t>г Челябинск ул 60-летия Октября д.8</t>
  </si>
  <si>
    <t>г Челябинск ул Барбюса д.33</t>
  </si>
  <si>
    <t>г Челябинск ул Доватора д.33</t>
  </si>
  <si>
    <t>г Челябинск ул Жукова д.45</t>
  </si>
  <si>
    <t>г Челябинск ул Машиностроителей д.37 э</t>
  </si>
  <si>
    <t>г Челябинск ул Российская д.45А</t>
  </si>
  <si>
    <t>г Верхнеуральск ул Комсомольская д.25</t>
  </si>
  <si>
    <t>рп Магнитка ул Гагарина д.8</t>
  </si>
  <si>
    <t>рп Магнитка ул Карла Маркса д.9</t>
  </si>
  <si>
    <t>рп Магнитка ул Спартака д.25</t>
  </si>
  <si>
    <t>с Долгодеревенское ул Ленина д.38</t>
  </si>
  <si>
    <t>п Мирный ул Мира д.7</t>
  </si>
  <si>
    <t>ОБЩИЙ ИТОГ:</t>
  </si>
  <si>
    <t>г Златоуст ул им Аникеева д.5</t>
  </si>
  <si>
    <t>г Челябинск ул Грибоедова, д. 41</t>
  </si>
  <si>
    <t>СМР</t>
  </si>
  <si>
    <t>НДС 18%</t>
  </si>
  <si>
    <t>Сумма с НДС</t>
  </si>
  <si>
    <t xml:space="preserve">% технадзора </t>
  </si>
  <si>
    <t>Сумма технадзора</t>
  </si>
  <si>
    <t>ИТОГО ПО СМЕТЕ</t>
  </si>
  <si>
    <t>г Южноуральск ул. Ленина, д. 35</t>
  </si>
  <si>
    <t>Ремонт сетей холодного водоснабжения (руб.)</t>
  </si>
  <si>
    <t>Утепление и ремонт фасадов (руб.)</t>
  </si>
  <si>
    <t>г Магнитогорск пр Карла Маркса, д.15</t>
  </si>
  <si>
    <t>г Магнитогорск пр Карла Маркса, д.18</t>
  </si>
  <si>
    <t>г Магнитогорск пр Карла Маркса, д.20</t>
  </si>
  <si>
    <t>г Магнитогорск пр Ленина, д. 21</t>
  </si>
  <si>
    <t>г Магнитогорск ул Комсомольская, д.18</t>
  </si>
  <si>
    <t>г Магнитогорск ул Московская, д.32</t>
  </si>
  <si>
    <t>г Магнитогорск ул Первомайская, д.8</t>
  </si>
  <si>
    <t>г Магнитогорск ул Первомайская, д.12</t>
  </si>
  <si>
    <t>Ремонт сетей электроснабжения, (руб.)</t>
  </si>
  <si>
    <t>г Миасс ул. Кирова, д.91</t>
  </si>
  <si>
    <t>Ремонт сетей теплоснабжения, (руб.)</t>
  </si>
  <si>
    <t>г. Пласт ул. Строителей, д. 13</t>
  </si>
  <si>
    <t>п. Нагорный ул. Советская, д. 5</t>
  </si>
  <si>
    <t>п. Полетаево ул. Пионерская, д.2</t>
  </si>
  <si>
    <t>п. Полетаево ул. Пионерская, д.4</t>
  </si>
  <si>
    <t>п. Полетаево ул. Пионерская, д.2б</t>
  </si>
  <si>
    <t>п. Саргазы ул. Мира, д.7</t>
  </si>
  <si>
    <t>п. Саргазы ул. Мира, д.9</t>
  </si>
  <si>
    <t>п. Мирный ул. Школьная, д.14</t>
  </si>
  <si>
    <t>с Долгодеревенское ул Ленина д.14</t>
  </si>
  <si>
    <t>п. Увелка ул. Больничная, д. 1б</t>
  </si>
  <si>
    <t>с. Уйское ул. Пионерская, д.28</t>
  </si>
  <si>
    <t>с. Уйское ул. Пионерская, д.32</t>
  </si>
  <si>
    <t>Ремонт сетей водоотведения, (руб.)</t>
  </si>
  <si>
    <t>с. Ларино ул. Мира, д.1</t>
  </si>
  <si>
    <t>с. Ларино ул. Мира, д.2</t>
  </si>
  <si>
    <t>с. Ларино ул. Садова, д. 9</t>
  </si>
  <si>
    <t>г Верхнеуральск ул Мира, д. 164</t>
  </si>
  <si>
    <t>г Верхнеуральск ул Мира, д. 170</t>
  </si>
  <si>
    <t>рп Красногорский ул. 40 лет Октября, д. 2</t>
  </si>
  <si>
    <t>рп Красногорский ул. 40 лет Октября, д. 4</t>
  </si>
  <si>
    <t>рп Красногорский ул. Победы, д. 3</t>
  </si>
  <si>
    <t>с. Кунашак ул. Ленина, д.76</t>
  </si>
  <si>
    <t>п. Лесной, д. 2</t>
  </si>
  <si>
    <t>г Челябинск пер Руставели, д.11</t>
  </si>
  <si>
    <t>г Челябинск пр Победы, д. 119</t>
  </si>
  <si>
    <t>г Челябинск пр Победы, д. 171</t>
  </si>
  <si>
    <t>г Челябинск ул 3 Интернациоанала, д. 128а</t>
  </si>
  <si>
    <t>г Челябинск ул Барбюса, д.35</t>
  </si>
  <si>
    <t>г Челябинск ул Белорецкая, д.34</t>
  </si>
  <si>
    <t>г Челябинск ул. Белостоцкого, д. 13</t>
  </si>
  <si>
    <t>г Челябинск ул Вагнера, д.72а</t>
  </si>
  <si>
    <t>г Челябинск ул. Гагарина, д. 1</t>
  </si>
  <si>
    <t>г Челябинск ул. Грибоедова, д. 57а</t>
  </si>
  <si>
    <t>г Челябинск ул Дарвина, д. 119</t>
  </si>
  <si>
    <t>г Челябинск ул Дарвина, д. 111</t>
  </si>
  <si>
    <t>г Челябинск ул Доватора, д.33</t>
  </si>
  <si>
    <t>г Челябинск ул Коммунаров, д.18</t>
  </si>
  <si>
    <t>г Челябинск ул Коммунаров, д.20</t>
  </si>
  <si>
    <t>г Челябинск ул Коммунаров, д.18а</t>
  </si>
  <si>
    <t>г Челябинск ул Контейнерная, д. 8</t>
  </si>
  <si>
    <t>г Челябинск ул Котина, д.44</t>
  </si>
  <si>
    <t>Установка ПУ и УУ, (руб.)</t>
  </si>
  <si>
    <t>г Челябинск ул Краснознаменная, д. 28</t>
  </si>
  <si>
    <t>г Челябинск ул Мясокомбинат, д. 5</t>
  </si>
  <si>
    <t>г Челябинск ул Рождественского, д. 7</t>
  </si>
  <si>
    <t>г Челябинск ул Российская, д. 59</t>
  </si>
  <si>
    <t>п. Новосинеглазово ул. Октябрьская, д. 22</t>
  </si>
  <si>
    <t>г Челябинск ул Омская, д. 63</t>
  </si>
  <si>
    <t>г Челябинск ул Омская, д. 69</t>
  </si>
  <si>
    <t>г Челябинск ул Пушкина, д. 32/1</t>
  </si>
  <si>
    <t>г Челябинск ул Сони Кривой, д. 33</t>
  </si>
  <si>
    <t>г Челябинск ул Социалистическая, д. 16</t>
  </si>
  <si>
    <t>г Челябинск ул Сталеваров, д.35</t>
  </si>
  <si>
    <t>г Челябинск ул Сталеваров, д.72</t>
  </si>
  <si>
    <t>г Челябинск ул Тернопольская, д. 23</t>
  </si>
  <si>
    <t>Троицкий городской округ</t>
  </si>
  <si>
    <t>Троицкий муниципальный район</t>
  </si>
  <si>
    <t>Варненский муниципальный район</t>
  </si>
  <si>
    <t>Город Верхний Уфалей, Ленина, 166</t>
  </si>
  <si>
    <t>Город Верхний Уфалей, Победы, 49</t>
  </si>
  <si>
    <t>Город Златоуст, проспект Мира, 2</t>
  </si>
  <si>
    <t>Город Златоуст, имени Карла Маркса, 43</t>
  </si>
  <si>
    <t>Город Карабаш, Ленина, 36</t>
  </si>
  <si>
    <t>Город Карабаш, Ленина, 38</t>
  </si>
  <si>
    <t>Поселок Советов, 3</t>
  </si>
  <si>
    <t>Поселок Советов, 5</t>
  </si>
  <si>
    <t>Город Копейск, Гастелло, 6</t>
  </si>
  <si>
    <t>Город Копейск, Гастелло, 17</t>
  </si>
  <si>
    <t>Город Копейск, Чкалова, 32</t>
  </si>
  <si>
    <t>Город Копейск, Электровозная, 7</t>
  </si>
  <si>
    <t>Город Копейск, Васенко, 11</t>
  </si>
  <si>
    <t>Город Копейск, Васенко, 9</t>
  </si>
  <si>
    <t>Город Копейск, Электровозная, 7А</t>
  </si>
  <si>
    <t>Город Копейск, Медиков, 7</t>
  </si>
  <si>
    <t>Город Магнитогорск, Бахметьева, 17</t>
  </si>
  <si>
    <t>Город Магнитогорск,  Бахметьева, 21</t>
  </si>
  <si>
    <t>Город Магнитогорск, Володарского, 26</t>
  </si>
  <si>
    <t>Город Магнитогорск, Комсомольская, 14</t>
  </si>
  <si>
    <t>Город Магнитогорск, Комсомольская, 77</t>
  </si>
  <si>
    <t>Город Магнитогорск, Комсомольская, 18</t>
  </si>
  <si>
    <t>Ломоносова, 22 корпус 1</t>
  </si>
  <si>
    <t>Город Магнитогорск, Маяковского, 19</t>
  </si>
  <si>
    <t>Город Магнитогорск, Менделеева, 17 корпус 1</t>
  </si>
  <si>
    <t>Город Магнитогорск, Менделеева,22/1</t>
  </si>
  <si>
    <t>Город Магнитогорск, Менделеева,25</t>
  </si>
  <si>
    <t>Город Магнитогорск, Салтыкова - Щедрина, 15</t>
  </si>
  <si>
    <t>Город Магнитогорск, Панькова, 26 корпус 1</t>
  </si>
  <si>
    <t>Город Магнитогорск, Первомайская, 11</t>
  </si>
  <si>
    <t>Город Магнитогорск, площадь Горького, 6</t>
  </si>
  <si>
    <t>Город Магнитогорск, Уральская, 43, корпус 1</t>
  </si>
  <si>
    <t>Город Магнитогорск, Уральская,51</t>
  </si>
  <si>
    <t>Город Магнитогорск, Ушакова, 38</t>
  </si>
  <si>
    <t>Город Магнитогорск, Фрунзе, 3</t>
  </si>
  <si>
    <t>Город Миасс, проспект Автозаводцев, 12</t>
  </si>
  <si>
    <t xml:space="preserve">Город Миасс, проспект Автозаводцев, 13 </t>
  </si>
  <si>
    <t xml:space="preserve">Город Миасс, проспект Автозаводцев, 15 </t>
  </si>
  <si>
    <t>Город Миасс, проспект Автозаводцев, 18</t>
  </si>
  <si>
    <t>Город Миасс, проспект Автозаводцев, 20</t>
  </si>
  <si>
    <t>Город Миасс, проспект Автозаводцев, 22</t>
  </si>
  <si>
    <t>Город Миасс, проспект Автозаводцев, 25</t>
  </si>
  <si>
    <t>Город Миасс, проспект Автозаводцев, 27</t>
  </si>
  <si>
    <t>Город Миасс, проспект Автозаводцев, 35</t>
  </si>
  <si>
    <t xml:space="preserve">Город Миасс, 60 лет Октября, 24 </t>
  </si>
  <si>
    <t>Город Миасс, 60 лет Октября, 26</t>
  </si>
  <si>
    <t>Город Миасс, 60 лет Октября, 30</t>
  </si>
  <si>
    <t xml:space="preserve">Город Миасс, 8 Июля, 31 </t>
  </si>
  <si>
    <t>Город Озерск, проспект Ленина, 70</t>
  </si>
  <si>
    <t>Город Озерск, проспект Победы, 46</t>
  </si>
  <si>
    <t>Город Озерск, проспект Победы, 47</t>
  </si>
  <si>
    <t>Город Озерск, Менделеева, 6</t>
  </si>
  <si>
    <t>Поселок Сокол, Бажова, 2</t>
  </si>
  <si>
    <t>Поселок Сокол, Бажова, 4</t>
  </si>
  <si>
    <t>Поселок Сокол, Бажова, 7</t>
  </si>
  <si>
    <t>Поселок Сокол, Кирова, 5</t>
  </si>
  <si>
    <t>Поселок Сокол, Кирова, 7</t>
  </si>
  <si>
    <t>Поселок Ближний Береговой, Центральная, 1</t>
  </si>
  <si>
    <t>Поселок Ближний Береговой, Центральная, 5</t>
  </si>
  <si>
    <t>Город Снежинск, Чапаева, 10</t>
  </si>
  <si>
    <t>Город Троицк, проспект Строителей, 17</t>
  </si>
  <si>
    <t>Город Троицк, Автодромная, 3</t>
  </si>
  <si>
    <t>Город Троицк, имени П.Г.Ильина, 56</t>
  </si>
  <si>
    <t>Город Троицк, Кирова, 37</t>
  </si>
  <si>
    <t>Итого по Троицкому городскому округу</t>
  </si>
  <si>
    <t>Город Чебаркуль, Ленина, 11</t>
  </si>
  <si>
    <t>Город Чебаркуль, Ленина, 9</t>
  </si>
  <si>
    <t>г Челябинск пер Руставели д. 11</t>
  </si>
  <si>
    <t xml:space="preserve">г Челябинск пр. Свердловский д. 19 </t>
  </si>
  <si>
    <t>г Челябинск ул 60-летия Октября д. 20</t>
  </si>
  <si>
    <t>г Челябинск ул Береговая д. 32А</t>
  </si>
  <si>
    <t>г Челябинск ул Воровского д. 53</t>
  </si>
  <si>
    <t>г Челябинск ул Дегтярева 58А</t>
  </si>
  <si>
    <t>г Челябинск ул Деповская д. 14А</t>
  </si>
  <si>
    <t>г Челябинск ул Заслонова д. 10</t>
  </si>
  <si>
    <t>г Челябинск ул Контейнерная д. 4</t>
  </si>
  <si>
    <t>г Челябинск ул Контейнерная д. 4А</t>
  </si>
  <si>
    <t>г Челябинск ул Либкнехта д. 20</t>
  </si>
  <si>
    <t>г Челябинск ул Рессорная д. 12</t>
  </si>
  <si>
    <t>г Челябинск ул Рессорная д. 14</t>
  </si>
  <si>
    <t xml:space="preserve">г Челябинск ул Российская д. 32 </t>
  </si>
  <si>
    <t>г Челябинск ул Станционная (Новосинеглазово) д.18</t>
  </si>
  <si>
    <t>г Челябинск ул Шарова д. 51</t>
  </si>
  <si>
    <t>г Челябинск ул Шарова д. 53</t>
  </si>
  <si>
    <t>г Челябинск ул Шарова д. 62</t>
  </si>
  <si>
    <t xml:space="preserve">г Челябинск ул Шадринская д. 71 </t>
  </si>
  <si>
    <t>г Челябинск шоссе Копейское д. 15</t>
  </si>
  <si>
    <t>Южноуральский городской округ</t>
  </si>
  <si>
    <t>Город Южноуральск, Мира, 23</t>
  </si>
  <si>
    <t>Село Агаповка, Октябрьская, 25</t>
  </si>
  <si>
    <t>Село Агаповка, Правобережная, 19</t>
  </si>
  <si>
    <t>Город Аша, Свободы, 6</t>
  </si>
  <si>
    <t>Город Аша, Свободы, 8</t>
  </si>
  <si>
    <t>Город Аша, Коммунистическая, 8</t>
  </si>
  <si>
    <t>Город Аша, Коммунистическая, 9</t>
  </si>
  <si>
    <t>Город Аша, Маяковского, 3</t>
  </si>
  <si>
    <t>Рабочий поселок Кропачево, Вокзальная, 18</t>
  </si>
  <si>
    <t>Поселок Бреды, микрорайон Целинстрой, 2</t>
  </si>
  <si>
    <t>Село Кирса, Юбилейная, 15</t>
  </si>
  <si>
    <t>Город Еманжелинск, Герцена, 9</t>
  </si>
  <si>
    <t>Город Еманжелинск, переулок Железнодорожный, 3</t>
  </si>
  <si>
    <t>Город Еманжелинск, переулок Заводской, 2</t>
  </si>
  <si>
    <t>Рабочий поселок Красногорский,  Победы, 4</t>
  </si>
  <si>
    <t>Рабочий поселок Красногорский,  Пушкина, 5</t>
  </si>
  <si>
    <t>Город Карталы, Ленина, 27</t>
  </si>
  <si>
    <t>Город Карталы, Ленина, 33</t>
  </si>
  <si>
    <t>Город Карталы, Ленина, 35</t>
  </si>
  <si>
    <t>Город Карталы, Ленина, 48</t>
  </si>
  <si>
    <t>Город Карталы, Пушкина, 12</t>
  </si>
  <si>
    <t>Город Касли, Свердлова, 81</t>
  </si>
  <si>
    <t>Поселок Береговой, Суворова, 13</t>
  </si>
  <si>
    <t>Рабочий поселок Вишневогорск, Пионерская, 9</t>
  </si>
  <si>
    <t>Город Коркино, переулок Мирный, 6</t>
  </si>
  <si>
    <t>Город Коркино, проспект Горняков, 18</t>
  </si>
  <si>
    <t>Город Коркино, 30 лет ВЛКСМ, 5</t>
  </si>
  <si>
    <t>Город Коркино, 30 лет ВЛКСМ, 9</t>
  </si>
  <si>
    <t>Поселок Дубровка, Ленина, 8</t>
  </si>
  <si>
    <t>Поселок Дубровка, Садовая, 11</t>
  </si>
  <si>
    <t xml:space="preserve">Октябрьский муниципальный район </t>
  </si>
  <si>
    <t>Пластовский муниципальный район</t>
  </si>
  <si>
    <t>Город Пласт, Спартака, 106</t>
  </si>
  <si>
    <t>Увельский муниципальнй район</t>
  </si>
  <si>
    <t>Уйский муниципальный район</t>
  </si>
  <si>
    <t>Поселок Мирный, Труда, 3</t>
  </si>
  <si>
    <t>Поселок Мирный, Труда, 4</t>
  </si>
  <si>
    <t>Село Варламово,Ленина,73</t>
  </si>
  <si>
    <t>Чесменский муниципальный район</t>
  </si>
  <si>
    <t>г Челябинск, Грибоедова д.48</t>
  </si>
  <si>
    <t>г Челябинск ул Свободы д. 80</t>
  </si>
  <si>
    <t>Город Верхнеуральск, Ленина, 79</t>
  </si>
  <si>
    <t>Город Кыштым, Дёмина, 12</t>
  </si>
  <si>
    <t>Город Кыштым, Дёмина, 14</t>
  </si>
  <si>
    <t>Город Кыштым, Дёмина, 8</t>
  </si>
  <si>
    <t>Город Кыштым, Карла Либкнехта, 115</t>
  </si>
  <si>
    <t>г Златоуст ул 50-летия Октября, д. 11</t>
  </si>
  <si>
    <t>Ремонт сетей электроснабжения,  (руб.)</t>
  </si>
  <si>
    <t>г Златоуст ул Дворцовая, д. 12</t>
  </si>
  <si>
    <t>г Златоуст ул Дворцовая, д. 14</t>
  </si>
  <si>
    <t>г Златоуст ул Просвещения, д. 4</t>
  </si>
  <si>
    <t>г Златоуст ул им А.С. Грибоедова, д. 11</t>
  </si>
  <si>
    <t>г Златоуст ул им В.П. Чкалова, д. 132</t>
  </si>
  <si>
    <t>г Златоуст ул им В.П. Чкалова, д. 183</t>
  </si>
  <si>
    <t>г Златоуст ул им В.И. Ленина, д. 22</t>
  </si>
  <si>
    <t>г Златоуст ул им Карла Маркса, д.20</t>
  </si>
  <si>
    <t>г Златоуст ул им Карла Маркса, д.47</t>
  </si>
  <si>
    <t>г Златоуст ул им Максима Горького, д. 1</t>
  </si>
  <si>
    <t>г Златоуст ул им Максима Горького, д. 4</t>
  </si>
  <si>
    <t>г Златоуст ул им Максима Горького, д. 5</t>
  </si>
  <si>
    <t>г Златоуст ул им П.П. Аносова, д. 176</t>
  </si>
  <si>
    <t>г Златоуст ул им П.П. Аносова, д. 178</t>
  </si>
  <si>
    <t>г Златоуст ул им П.П. Аносова, д. 249</t>
  </si>
  <si>
    <t>г Миасс пер Дворцовый, д.5</t>
  </si>
  <si>
    <t>г Усть-Катав ул Ленина, д. 41</t>
  </si>
  <si>
    <t>г Усть-Катав ул Ленина, д. 34</t>
  </si>
  <si>
    <t>г Челябинск пер Руставелли, д. 11</t>
  </si>
  <si>
    <t>г Челябинск пр Ленина, д. 24</t>
  </si>
  <si>
    <t>г Челябинск пр Победы, д. 127</t>
  </si>
  <si>
    <t>г Челябинск пр Победы, д. 170</t>
  </si>
  <si>
    <t>г Челябинск ул Барбюса, д. 35</t>
  </si>
  <si>
    <t>г Челябинск ул Белостоцкого, д. 13</t>
  </si>
  <si>
    <t>г Челябинск ул Богдана Хмельницкого, д. 22</t>
  </si>
  <si>
    <t>г Челябинск ул Вагнера, д. 72А</t>
  </si>
  <si>
    <t>г Челябинск ул Вагнера, д. 76</t>
  </si>
  <si>
    <t>г Челябинск ул Вагнера, д. 76А</t>
  </si>
  <si>
    <t>г Челябинск ул Василевского, д. 79</t>
  </si>
  <si>
    <t>г Челябинск ул Гагарина, д. 1</t>
  </si>
  <si>
    <t>г Челябинск ул Гагарина, д. 6</t>
  </si>
  <si>
    <t>г Челябинск ул Гагарина, д. 19</t>
  </si>
  <si>
    <t>г Челябинск ул Горького, д.81</t>
  </si>
  <si>
    <t>г Челябинск ул Калмыкова, д. 25</t>
  </si>
  <si>
    <t>г Челябинск ул Каслинская, д. 19</t>
  </si>
  <si>
    <t>г Челябинск ул Каслинская, д. 25</t>
  </si>
  <si>
    <t>г Челябинск ул Каслинская, д. 34</t>
  </si>
  <si>
    <t>г Челябинск ул Кирова, д. 5</t>
  </si>
  <si>
    <t>г Челябинск ул Коммунаров, д. 17</t>
  </si>
  <si>
    <t>г Челябинск ул Коммунаров, д. 19</t>
  </si>
  <si>
    <t>г Челябинск ул Коммунаров, д. 21</t>
  </si>
  <si>
    <t>г Челябинск ул Котина, д. 44</t>
  </si>
  <si>
    <t>г Челябинск ул Кудрявцева, д. 16</t>
  </si>
  <si>
    <t>г Челябинск ул Кыштымская, д. 17</t>
  </si>
  <si>
    <t>г Челябинск ул Обухова, д. 9</t>
  </si>
  <si>
    <t>п. Лесной, д. 29</t>
  </si>
  <si>
    <t>с. Кунашак, ул. Ленина, д. 90</t>
  </si>
  <si>
    <t>с. Кунашак, ул. Октябрьская, д. 20</t>
  </si>
  <si>
    <t>с. Кунашак, ул. Свердлова, д. 19</t>
  </si>
  <si>
    <t>с. Кунашак, ул. Свердлова, д. 9</t>
  </si>
  <si>
    <t>с. Кунашак, ул. Совхозная, д. 18</t>
  </si>
  <si>
    <t>с. Кунашак, ул. Совхозная, д. 20</t>
  </si>
  <si>
    <t>с. Кунашак, ул. Совхозная, д. 22</t>
  </si>
  <si>
    <t>с. Новобурино, ул. Комсомольская, д. 4А</t>
  </si>
  <si>
    <t>с. Новобурино, ул. Комсомольская, д. 6А</t>
  </si>
  <si>
    <t>с. Новобурино, ул. Комсомольская, д. 8А</t>
  </si>
  <si>
    <t>с. Новобурино, ул. Центральная, д. 11б</t>
  </si>
  <si>
    <t>г. Магнитогорск пр. Карла Маркса, д. 15</t>
  </si>
  <si>
    <t>г. Магнитогорск пр. Карла Маркса, д. 18</t>
  </si>
  <si>
    <t>г. Магнитогорск пр. Карла Маркса, д. 20</t>
  </si>
  <si>
    <t>г. Магнитогорск пр. Ленина, д. 19 кор 2</t>
  </si>
  <si>
    <t>г. Магнитогорск пр. Ленина, д. 19 кор 3</t>
  </si>
  <si>
    <t>г. Магнитогорск пр. Ленина, д. 21</t>
  </si>
  <si>
    <t>г. Магнитогорск пр. Ленина, д. 21 кор 2</t>
  </si>
  <si>
    <t>г. Магнитогорск ул. Комсомольская, д. 18</t>
  </si>
  <si>
    <t>г. Магнитогорск пр. Металлургов, д. 20</t>
  </si>
  <si>
    <t>г. Магнитогорск ул. Московская, д. 32</t>
  </si>
  <si>
    <t>г. Магнитогорск ул. Московская, д. 33</t>
  </si>
  <si>
    <t>г. Магнитогорск ул. Первомайская, д. 8</t>
  </si>
  <si>
    <t>г. Магнитогорск ул. Первомайская, д. 12</t>
  </si>
  <si>
    <t>г. Магнитогорск ул. Первомайская, д. 19</t>
  </si>
  <si>
    <t>г. Магнитогорск ул. Уральская, д. 60</t>
  </si>
  <si>
    <t>п. Мирный ул. Ленина, д. 16</t>
  </si>
  <si>
    <t>п. Полетаево ул. Пионерская, д. 2</t>
  </si>
  <si>
    <t>п. Полетаево ул. Пионерская, д. 4</t>
  </si>
  <si>
    <t>п. Полетаево ул. Пионерская, д. 2б</t>
  </si>
  <si>
    <t>п. Саргазы ул. Мира, д. 9</t>
  </si>
  <si>
    <t>г. Троицк ул. Им С.И. Денисова, д. 32</t>
  </si>
  <si>
    <t>п. Увельский ул. Мельничная, д. 18</t>
  </si>
  <si>
    <t>п. Увельский ул. Мельничная, д. 20</t>
  </si>
  <si>
    <t>п. Увельский ул. Больничная, д. 1Б</t>
  </si>
  <si>
    <t>п. Увельский ул. Сафонова, д. 14</t>
  </si>
  <si>
    <t>с. Кичигино ул. Крылова, д. 20</t>
  </si>
  <si>
    <t>с. Уйское ул. Пионерская, д. 28</t>
  </si>
  <si>
    <t>с. Уйское ул. Пионерская, д. 32</t>
  </si>
  <si>
    <t>с. Ларино ул. Мира, д. 1</t>
  </si>
  <si>
    <t>с. Ларино ул. Мира, д. 2</t>
  </si>
  <si>
    <t>с. Ларино ул. Садовая, д. 9</t>
  </si>
  <si>
    <t>Экспертиза</t>
  </si>
  <si>
    <t>Смета</t>
  </si>
  <si>
    <t>Проект</t>
  </si>
  <si>
    <t>Дефектная ведомость</t>
  </si>
  <si>
    <t>+</t>
  </si>
  <si>
    <t>Город Миасс, 60 лет Октября, 24</t>
  </si>
  <si>
    <t>Город Миасс, 8 Июля, 31</t>
  </si>
  <si>
    <t>Город Сим, 40 лет Октября, 23</t>
  </si>
  <si>
    <t>Город Челябинск, переулок Руставели, 11</t>
  </si>
  <si>
    <t xml:space="preserve">Город Челябинск, проспект Свердловский, 19 </t>
  </si>
  <si>
    <t>Город Челябинск, 60-летия Октября, 20</t>
  </si>
  <si>
    <t>Город Челябинск, Береговая, 32А</t>
  </si>
  <si>
    <t>Город Челябинск, Воровского, 53</t>
  </si>
  <si>
    <t>Город Челябинск, Дегтярева, 58А</t>
  </si>
  <si>
    <t>Город Челябинск, Деповская, 14А</t>
  </si>
  <si>
    <t>Город Челябинск, Заслонова, 10</t>
  </si>
  <si>
    <t>Город Челябинск, Контейнерная, 4</t>
  </si>
  <si>
    <t>Город Челябинск, Контейнерная, 4А</t>
  </si>
  <si>
    <t>Город Челябинск, Либкнехта, 20</t>
  </si>
  <si>
    <t>Город Челябинск, Рессорная, 12</t>
  </si>
  <si>
    <t>Город Челябинск, Рессорная, 14</t>
  </si>
  <si>
    <t xml:space="preserve">Город Челябинск, Российская, 32 </t>
  </si>
  <si>
    <t>Город Челябинск, Свободы, 80</t>
  </si>
  <si>
    <t>Город Челябинск, поселок Новосинеглазово,  Станционная, 18</t>
  </si>
  <si>
    <t>Город Челябинск, Шадринская, 71</t>
  </si>
  <si>
    <t>Город Челябинск, Шарова, 51</t>
  </si>
  <si>
    <t>Город Челябинск, Шарова, 53</t>
  </si>
  <si>
    <t>Город Челябинск, Шарова, 62</t>
  </si>
  <si>
    <t>Город Челябинск, шоссе Копейское, 15</t>
  </si>
  <si>
    <t>1.</t>
  </si>
  <si>
    <t>2.</t>
  </si>
  <si>
    <t>25.</t>
  </si>
  <si>
    <t>26.</t>
  </si>
  <si>
    <t>94.</t>
  </si>
  <si>
    <t>123.</t>
  </si>
  <si>
    <t>136.</t>
  </si>
  <si>
    <t>137.</t>
  </si>
  <si>
    <t>138.</t>
  </si>
  <si>
    <t>139.</t>
  </si>
  <si>
    <t>140.</t>
  </si>
  <si>
    <t>141.</t>
  </si>
  <si>
    <t>142.</t>
  </si>
  <si>
    <t>148.</t>
  </si>
  <si>
    <t>149.</t>
  </si>
  <si>
    <t>168.</t>
  </si>
  <si>
    <t>219.</t>
  </si>
  <si>
    <t>Город Челябинск, Грибоедова, 48</t>
  </si>
  <si>
    <t>335.</t>
  </si>
  <si>
    <t>339.</t>
  </si>
  <si>
    <t>340.</t>
  </si>
  <si>
    <t>341.</t>
  </si>
  <si>
    <t>342.</t>
  </si>
  <si>
    <t>343.</t>
  </si>
  <si>
    <t>344.</t>
  </si>
  <si>
    <t>Город Сим, 41 лет Октября, 23</t>
  </si>
  <si>
    <t>349.</t>
  </si>
  <si>
    <t>350.</t>
  </si>
  <si>
    <t>353.</t>
  </si>
  <si>
    <t>365.</t>
  </si>
  <si>
    <t>366.</t>
  </si>
  <si>
    <t>367.</t>
  </si>
  <si>
    <t>368.</t>
  </si>
  <si>
    <t>369.</t>
  </si>
  <si>
    <t>370.</t>
  </si>
  <si>
    <t>371.</t>
  </si>
  <si>
    <t>372.</t>
  </si>
  <si>
    <t>384.</t>
  </si>
  <si>
    <t>446.</t>
  </si>
  <si>
    <t>Вид ремонта</t>
  </si>
  <si>
    <t>Дата проведения конкурсного отбора</t>
  </si>
  <si>
    <t>Наличие заключенного договора (дата, номер)</t>
  </si>
  <si>
    <t>Состояние дел на дату заполнения отчета</t>
  </si>
  <si>
    <t>Строительный контроль</t>
  </si>
  <si>
    <t>№ П/П</t>
  </si>
  <si>
    <t>ТС</t>
  </si>
  <si>
    <t>Ремонт крыши</t>
  </si>
  <si>
    <t>Ремонт фундамента</t>
  </si>
  <si>
    <t>ЭЭ</t>
  </si>
  <si>
    <t>ХВС</t>
  </si>
  <si>
    <t>ГВС</t>
  </si>
  <si>
    <t>ВО</t>
  </si>
  <si>
    <t xml:space="preserve"> Ремонт фасада</t>
  </si>
  <si>
    <t>Ремонт фасада</t>
  </si>
  <si>
    <t xml:space="preserve">     Таблица 1</t>
  </si>
  <si>
    <t>Цена</t>
  </si>
  <si>
    <t>Общая</t>
  </si>
  <si>
    <t>ИТОГО</t>
  </si>
  <si>
    <t>Пост</t>
  </si>
  <si>
    <t>Предполагаемая дата приемки</t>
  </si>
  <si>
    <t>Дата</t>
  </si>
  <si>
    <t>Сроки окончания проведения работ по договору</t>
  </si>
  <si>
    <t>Ремонт подвала</t>
  </si>
  <si>
    <t>Дата проведения конкурсного отбора, № конкурса</t>
  </si>
  <si>
    <t>Победитель</t>
  </si>
  <si>
    <t>Наличие договора, дата заключения</t>
  </si>
  <si>
    <t>Срок исполнения договора</t>
  </si>
  <si>
    <t>Цена договора</t>
  </si>
  <si>
    <t>Наличие замечаний, срок исполнения</t>
  </si>
  <si>
    <t xml:space="preserve">ООО "ЮУДСК" </t>
  </si>
  <si>
    <t>по постановлению</t>
  </si>
  <si>
    <t>Стоимость проектных работ</t>
  </si>
  <si>
    <t>в процентах</t>
  </si>
  <si>
    <t>НДС, без НДС</t>
  </si>
  <si>
    <t>Фактическая цена договора ПСД</t>
  </si>
  <si>
    <t>фактическая стоимость СМР по проекту</t>
  </si>
  <si>
    <t>Наличие заявки</t>
  </si>
  <si>
    <t>ООО "Агат-ПРО"</t>
  </si>
  <si>
    <t>ООО Проектное бюро "Спецреконструкция"</t>
  </si>
  <si>
    <t>Установка УУ тепла</t>
  </si>
  <si>
    <t>23.03.2016 г.</t>
  </si>
  <si>
    <t>Установка УУ ГВС</t>
  </si>
  <si>
    <t>Установка  УУ тепла</t>
  </si>
  <si>
    <t xml:space="preserve">Объявленные </t>
  </si>
  <si>
    <t>06.11.2015 г., № 2_ПСД/2016</t>
  </si>
  <si>
    <t>17.12.2015 г., № 13_ПСД/2016</t>
  </si>
  <si>
    <t>30.12.2015 г., № 18_ПСД/2016</t>
  </si>
  <si>
    <t>Исполнители</t>
  </si>
  <si>
    <t>Гирин Александр Алексеевич, 8 932 302 25 43,главный специалист Троицкого теротдела</t>
  </si>
  <si>
    <t>2_ПСД/2016-2 от 30.12.2015 г.</t>
  </si>
  <si>
    <t>13_ПСД/2016-2 от 05.02.2016 г.</t>
  </si>
  <si>
    <t>22.01.2016 г., №13_ПСД/2016-2</t>
  </si>
  <si>
    <t>17.12.2015 г., №2_ПСД/2016-2</t>
  </si>
  <si>
    <t>04.05.2016 г.</t>
  </si>
  <si>
    <t>22.01.2016 г., №18_ПСД/2016-2</t>
  </si>
  <si>
    <t>22.01.2016 г., №18_ПСД/2016-4</t>
  </si>
  <si>
    <t>18_ПСД/2016-4 от 05.02.2016 г.</t>
  </si>
  <si>
    <t>18_ПСД/2016-2 от 02.02.2016 г.</t>
  </si>
  <si>
    <t>10.05.2016 г.</t>
  </si>
  <si>
    <t>% ПСД</t>
  </si>
  <si>
    <t>Стоимость услуги ПСД</t>
  </si>
  <si>
    <t>Стоимость СМР на корнкурс с НДС</t>
  </si>
  <si>
    <t>Сумма по постановлению</t>
  </si>
  <si>
    <t>Дата акта обследования</t>
  </si>
  <si>
    <t>Дата договора экспертизы</t>
  </si>
  <si>
    <t>Дата положительного заключения экспертизы</t>
  </si>
  <si>
    <t>Дата предоставления документов в ТО</t>
  </si>
  <si>
    <t>Дата проверки отделом экспертизы</t>
  </si>
  <si>
    <t>предоставлено</t>
  </si>
  <si>
    <t>проверено</t>
  </si>
  <si>
    <t>План</t>
  </si>
  <si>
    <t>Факт</t>
  </si>
  <si>
    <t>исключен</t>
  </si>
  <si>
    <t>25.03.2016 г., № 5_СК/2016</t>
  </si>
  <si>
    <t>05.04.2016 г., № 5_СК/2016-3</t>
  </si>
  <si>
    <t>ООО "РСУ"</t>
  </si>
  <si>
    <t>25.02.2016г.</t>
  </si>
  <si>
    <t>01.02.2016г.</t>
  </si>
  <si>
    <t>18.02.2016г.</t>
  </si>
  <si>
    <t>да</t>
  </si>
  <si>
    <t>18.01.2016г.</t>
  </si>
  <si>
    <t>19/Э от 29.03.2016г.</t>
  </si>
  <si>
    <t>02.03.2016г. №21/Э</t>
  </si>
  <si>
    <t>Объявленные</t>
  </si>
  <si>
    <t>12.04.2016г.</t>
  </si>
  <si>
    <t>14.04.2016г.</t>
  </si>
  <si>
    <t>5_СК/2016-3 от 07.04.16</t>
  </si>
  <si>
    <t>26.04.2016 г., № 4_СМР/2016</t>
  </si>
  <si>
    <t>06.05.2016 г., № 4_СМР/2016-2</t>
  </si>
  <si>
    <t>06.05.2016 г., № 4_СМР/2016-3</t>
  </si>
  <si>
    <t>06.05.2016 г., № 4_СМР/2016-4</t>
  </si>
  <si>
    <t>ООО "Герметичные системы"</t>
  </si>
  <si>
    <t>ООО "Тема"</t>
  </si>
  <si>
    <t>13.05.2016 г., № 7_СМР/2016</t>
  </si>
  <si>
    <t>24.05.2016 г., № 7_СМР/2016-1</t>
  </si>
  <si>
    <t>19/Э от 04.04.2016г.</t>
  </si>
  <si>
    <t>№ 4/2016 от 07.04.2016г.</t>
  </si>
  <si>
    <t>выставить</t>
  </si>
  <si>
    <t>ООО "УралСтройГарант"</t>
  </si>
  <si>
    <t>14.06.2016г.</t>
  </si>
  <si>
    <t>проведен</t>
  </si>
  <si>
    <t>4_СМР/2016-2/1 от 20.05.2016</t>
  </si>
  <si>
    <t>4_СМР/2016-3/3 от 20.05.2016</t>
  </si>
  <si>
    <t>4_СМР/2016-4/3 от 20.05.2016</t>
  </si>
  <si>
    <t>4_СМР/2016-2/10 от 20.05.2016</t>
  </si>
  <si>
    <t>4_СМР/2016-2/11 от 20.05.2016</t>
  </si>
  <si>
    <t>4_СМР/2016-2/12 от 20.05.2016</t>
  </si>
  <si>
    <t>4_смр/2016-2/2 от 20.05.2016</t>
  </si>
  <si>
    <t>4_СМР/2016-2/7 от 20.05.2016</t>
  </si>
  <si>
    <t>4_СМР/2016-2/8 от 20.05.2016</t>
  </si>
  <si>
    <t>4_СМР/2016-2/9 от 20.05.2016</t>
  </si>
  <si>
    <t>4_СМР/2016-3/1 от 20.05.2016</t>
  </si>
  <si>
    <t>4_СМР/2016-3/2 от 20.05.2016</t>
  </si>
  <si>
    <t>4_СМР/2016-3/4 от 20.05.2016</t>
  </si>
  <si>
    <t>4_СМР/2016-3/5 от 20.05.2016</t>
  </si>
  <si>
    <t>4_СМР/2016-3/6 от 20.05.2016</t>
  </si>
  <si>
    <t>4_СМР/2016-4/1 от 20.05.2016</t>
  </si>
  <si>
    <t>4_СМР/2016-4/2 от 20.05.2016</t>
  </si>
  <si>
    <t>4_СМР/2016-4/4 от 20.05.2016</t>
  </si>
  <si>
    <t>4_СМР/2016-4/5 от 20.05.2016</t>
  </si>
  <si>
    <t>4_СМР/2016-4/6 от 20.05.2016</t>
  </si>
  <si>
    <t>7_СМР/2016-1/1 от 02.06.2016</t>
  </si>
  <si>
    <t>7_СМР/2016-1/2 от 02.06.2016</t>
  </si>
  <si>
    <t>7_СМР/2016-1/3 от 02.06.2016</t>
  </si>
  <si>
    <t>7_СМР/2016-1/5 от 02.06.2016</t>
  </si>
  <si>
    <t>7_СМР/2016-1/6 от 02.06.2016</t>
  </si>
  <si>
    <t>7_СМР/2016-1/4 от 02.06.2016</t>
  </si>
  <si>
    <t>14.06.2016 г., № 27_СМР/2016</t>
  </si>
  <si>
    <t>23.06.2016 г., № 27_СМР/2016-1</t>
  </si>
  <si>
    <t>23.06.2016 г., № 27_СМР/2016-2</t>
  </si>
  <si>
    <t>23.06.2016 г., № 27_СМР/2016-3</t>
  </si>
  <si>
    <t>№ 3-6-1-0124-16       от 03.06.2016г.</t>
  </si>
  <si>
    <t>электронно 23.05.2016г.</t>
  </si>
  <si>
    <t>№ 3-6-1-0126-16       от 03.06.2016г.</t>
  </si>
  <si>
    <t>№ 3-6-1-0127-16       от 03.06.2016г.</t>
  </si>
  <si>
    <t>№ 3-6-1-0128-16       от 03.06.2016г.</t>
  </si>
  <si>
    <t>№ 3-6-1-0129-16       от 03.06.2016г.</t>
  </si>
  <si>
    <t>№ 3-6-1-0130-16       от 03.06.2016г.</t>
  </si>
  <si>
    <t>№ 3-6-1-0131-16       от 03.06.2016г.</t>
  </si>
  <si>
    <t>№ 3-6-1-0133-16       от 03.06.2016г.</t>
  </si>
  <si>
    <t>№ 3-6-1-0134-16       от 03.06.2016г.</t>
  </si>
  <si>
    <t>№ 3-6-1-0135-16       от 03.06.2016г.</t>
  </si>
  <si>
    <t>№ 3-6-1-0136-16       от 03.06.2016г.</t>
  </si>
  <si>
    <t>№ 3-6-1-0137-16       от 03.06.2016г.</t>
  </si>
  <si>
    <t>№ 3-6-1-0138-16       от 03.06.2016г.</t>
  </si>
  <si>
    <t>№ 3-6-1-0149-16       от 03.06.2016г.</t>
  </si>
  <si>
    <t>№ 3-6-1-0150-16       от 03.06.2016г.</t>
  </si>
  <si>
    <t>№ 3-6-1-0151-16       от 03.06.2016г.</t>
  </si>
  <si>
    <t>№ 3-6-1-0152-16       от 03.06.2016г.</t>
  </si>
  <si>
    <t>№ 3-6-1-0139-16       от 03.06.2016г.</t>
  </si>
  <si>
    <t>№ 3-6-1-0140-16       от 03.06.2016г.</t>
  </si>
  <si>
    <t>№ 3-6-1-0141-16       от 03.06.2016г.</t>
  </si>
  <si>
    <t>№ 3-6-1-0142-16       от 03.06.2016г.</t>
  </si>
  <si>
    <t>№ 3-6-1-0143-16       от 03.06.2016г.</t>
  </si>
  <si>
    <t>№ 3-6-1-0144-16       от 03.06.2016г.</t>
  </si>
  <si>
    <t>№ 3-6-1-0145-16       от 03.06.2016г.</t>
  </si>
  <si>
    <t>№ 3-6-1-0146-16       от 03.06.2016г.</t>
  </si>
  <si>
    <t>ООО "ЮУДСК" (расторжение)</t>
  </si>
  <si>
    <t>ООО "РСУ" (рассторжение)</t>
  </si>
  <si>
    <t>СД/псд</t>
  </si>
  <si>
    <t>СМР в акте</t>
  </si>
  <si>
    <t>СК в акте</t>
  </si>
  <si>
    <t>Стоимость в акте</t>
  </si>
  <si>
    <t>замечания</t>
  </si>
  <si>
    <t>Город Троицк, проспект Культуры, 3</t>
  </si>
  <si>
    <t>Город Троицк, проспект Культуры, 4</t>
  </si>
  <si>
    <t>Город Троицк, проспект Строителей, 10</t>
  </si>
  <si>
    <t>Город Троицк, проспект Строителей, 13</t>
  </si>
  <si>
    <t>Город Троицк, имени И.М.Чурикова, 2</t>
  </si>
  <si>
    <t>Город Троицк, имени С.И.Денисова, 32</t>
  </si>
  <si>
    <t>Город Троицк, имени С.М.Кирова, 39</t>
  </si>
  <si>
    <t>Город Троицк, Пионерская, 59</t>
  </si>
  <si>
    <t>Город Троицк, Пионерская, 61</t>
  </si>
  <si>
    <t>Город Троицк, Сибирская, 4</t>
  </si>
  <si>
    <t>Город Троицк, Энергетиков, 5</t>
  </si>
  <si>
    <t>Город Троицк, Энергетиков, 9</t>
  </si>
  <si>
    <t>Город Южноуральск, Куйбышева,11</t>
  </si>
  <si>
    <t>Город Южноуральск, Ленина, 33</t>
  </si>
  <si>
    <t>Город Южноуральск, Ленина, 36</t>
  </si>
  <si>
    <t>Город Южноуральск, Парковая,11</t>
  </si>
  <si>
    <t>Город Южноуральск, Пирогова, 21</t>
  </si>
  <si>
    <t>Город Южноуральск, Пирогова, 23</t>
  </si>
  <si>
    <t>Село Варна, Спартака, 3</t>
  </si>
  <si>
    <t>Село Октябрьское, Ниатбакова, 4</t>
  </si>
  <si>
    <t>Город Пласт, Октябрьская, 57</t>
  </si>
  <si>
    <t>Город Пласт, Октябрьская, 59</t>
  </si>
  <si>
    <t>Город Пласт, Октябрьская, 61</t>
  </si>
  <si>
    <t>Город Пласт, Октябрьская, 61а</t>
  </si>
  <si>
    <t>Город Пласт, Спартака, 108</t>
  </si>
  <si>
    <t>Город Пласт, Спартака, 112</t>
  </si>
  <si>
    <t>Поселок Ясные Поляны, Ленина, 9</t>
  </si>
  <si>
    <t>Село Бобровка, 4 квартал, 3</t>
  </si>
  <si>
    <t>Поселок Увельский, 40 лет Октября, 23</t>
  </si>
  <si>
    <t>Поселок Увельский, Больничная, 1Б</t>
  </si>
  <si>
    <t>Село Кичигино, Крылова, 18</t>
  </si>
  <si>
    <t>Село Ларино, Мира, 1</t>
  </si>
  <si>
    <t>Село Ларино, Октябрьская, 2А</t>
  </si>
  <si>
    <t>Село Ларино, Садовая, 5</t>
  </si>
  <si>
    <t>Поселок Березинский, 50 лет Октября, 5</t>
  </si>
  <si>
    <t>Поселок Березинский, 50 лет Октября, 6</t>
  </si>
  <si>
    <t>Поселок Березинский, 50 лет Октября, 7</t>
  </si>
  <si>
    <t>ТТО</t>
  </si>
  <si>
    <t>Сдано документов в ТО</t>
  </si>
  <si>
    <t>Дата акта</t>
  </si>
  <si>
    <t>Примечание</t>
  </si>
  <si>
    <t>Да</t>
  </si>
  <si>
    <t>12.08.2016г.</t>
  </si>
  <si>
    <t>ТроГО</t>
  </si>
  <si>
    <t>ЮжнГО</t>
  </si>
  <si>
    <t>ВарМР</t>
  </si>
  <si>
    <t>ОктМР</t>
  </si>
  <si>
    <t>ПлаМР</t>
  </si>
  <si>
    <t>ТроМР</t>
  </si>
  <si>
    <t>УвеМР</t>
  </si>
  <si>
    <t>УйсМР</t>
  </si>
  <si>
    <t>ЧесМР</t>
  </si>
  <si>
    <t>Сдано документов на Образцова, 7</t>
  </si>
  <si>
    <t>Процент выполнения</t>
  </si>
  <si>
    <t>24.08.2016г.</t>
  </si>
  <si>
    <t>31.08.2016г.</t>
  </si>
  <si>
    <t>Сдано</t>
  </si>
  <si>
    <t>СК</t>
  </si>
  <si>
    <t>В оплате</t>
  </si>
  <si>
    <t>27_СМР/2016-2/1 от 06.07.16</t>
  </si>
  <si>
    <t>27_СМР/2016-2/2 от 06.07.16</t>
  </si>
  <si>
    <t>27_СМР/2016-2/3 от 06.07.16</t>
  </si>
  <si>
    <t>27_СМР/2016-2/4 от 06.07.16</t>
  </si>
  <si>
    <t>27_СМР/2016-2/5 от 06.07.16</t>
  </si>
  <si>
    <t>27_СМР/2016-2/6 от 06.07.16</t>
  </si>
  <si>
    <t>27_СМР/2016-2/7 от 06.07.16</t>
  </si>
  <si>
    <t>27_СМР/2016-2/8 от 06.07.16</t>
  </si>
  <si>
    <t>27_СМР/2016-2/9 от 06.07.16</t>
  </si>
  <si>
    <t>27_СМР/2016-2/10 от 06.07.16</t>
  </si>
  <si>
    <t>27_СМР/2016-2/11 от 06.07.16</t>
  </si>
  <si>
    <t>27_СМР/2016-2/12 от 06.07.16</t>
  </si>
  <si>
    <t>27_СМР/2016-2/13 от 06.07.16</t>
  </si>
  <si>
    <t>27_СМР/2016-1/5 от 06.07.16</t>
  </si>
  <si>
    <t>27_СМР/2016-1/6 от 06.07.16</t>
  </si>
  <si>
    <t>27_СМР/2016-1/7 от 06.07.16</t>
  </si>
  <si>
    <t>27_СМР/2016-1/8 от 06.07.16</t>
  </si>
  <si>
    <t>27_СМР/2016-3/1 от 06.07.16</t>
  </si>
  <si>
    <t>27_СМР/2016-3/2 от 06.07.16</t>
  </si>
  <si>
    <t>27_СМР/2016-3/3 от 06.07.16</t>
  </si>
  <si>
    <t>27_СМР/2016-3/4 от 06.07.16</t>
  </si>
  <si>
    <t>27_СМР/2016-3/5 от 06.07.16</t>
  </si>
  <si>
    <t>27_СМР/2016-3/6 от 06.07.16</t>
  </si>
  <si>
    <t>27_СМР/2016-3/7 от 06.07.16</t>
  </si>
  <si>
    <t>27_СМР/2016-3/8 от 06.07.16</t>
  </si>
  <si>
    <r>
      <t xml:space="preserve">Предполагаемая дата приемки </t>
    </r>
    <r>
      <rPr>
        <sz val="12"/>
        <color rgb="FFFF0000"/>
        <rFont val="Times New Roman"/>
        <family val="1"/>
        <charset val="204"/>
      </rPr>
      <t>Комиссией</t>
    </r>
  </si>
  <si>
    <r>
      <t xml:space="preserve">Дата приемки выполненных работ </t>
    </r>
    <r>
      <rPr>
        <sz val="12"/>
        <color rgb="FFFF0000"/>
        <rFont val="Times New Roman"/>
        <family val="1"/>
        <charset val="204"/>
      </rPr>
      <t>(дата акта)</t>
    </r>
  </si>
  <si>
    <r>
      <t xml:space="preserve">Дата окончания работ </t>
    </r>
    <r>
      <rPr>
        <sz val="12"/>
        <color rgb="FFFF0000"/>
        <rFont val="Times New Roman"/>
        <family val="1"/>
        <charset val="204"/>
      </rPr>
      <t>по графику</t>
    </r>
  </si>
  <si>
    <t>01.09.2016г.</t>
  </si>
  <si>
    <t>24.07.2016г.</t>
  </si>
  <si>
    <t>06.07.2016г.</t>
  </si>
  <si>
    <t>03.08.2016г.</t>
  </si>
  <si>
    <t>10.10.2016г.</t>
  </si>
  <si>
    <t>15.09.2016г.</t>
  </si>
  <si>
    <t>11.08.2016г.</t>
  </si>
  <si>
    <t>07.07.2016г.</t>
  </si>
  <si>
    <t>30.09.2016г.</t>
  </si>
  <si>
    <t>04.08.2016г.</t>
  </si>
  <si>
    <t>03.09.2016г.</t>
  </si>
  <si>
    <t>29.07.2016г.</t>
  </si>
  <si>
    <t>04.10.2016г.</t>
  </si>
  <si>
    <t>28.09.2016г.</t>
  </si>
  <si>
    <t>28.06.2016г.</t>
  </si>
  <si>
    <t>14.10.2016г.</t>
  </si>
  <si>
    <t>ПСД в акте</t>
  </si>
  <si>
    <t>Акт стройконтроля</t>
  </si>
  <si>
    <t>ПСД</t>
  </si>
  <si>
    <t>19.10.2016г.</t>
  </si>
  <si>
    <t>Конкурсы в сентябре/октябре/ноябре</t>
  </si>
  <si>
    <t>11.11.2016г.</t>
  </si>
  <si>
    <t>Планы по окончанию работ</t>
  </si>
  <si>
    <t>Закончат 100%</t>
  </si>
  <si>
    <t>Объемы</t>
  </si>
  <si>
    <t>Сумма</t>
  </si>
  <si>
    <t>Отказы с подтверждением</t>
  </si>
  <si>
    <t>Итого</t>
  </si>
  <si>
    <t>Указать материал по крышам и фасадам: крыша плоская (рулонная)/ плоская (безрулонная)/ скатная; фасад блочный/ оштукатуренный/ неоштукатуренный/ деревянный</t>
  </si>
  <si>
    <t>Размер предельной стоимости</t>
  </si>
  <si>
    <t>Плановая стоимость работ, рассчитанная из размера предельной стоимости (размер пред.*объем)</t>
  </si>
  <si>
    <t>Разница (плановая - итоговая)</t>
  </si>
  <si>
    <t>Проверка суммы выполненных работ на соответствие предельной стоимости</t>
  </si>
  <si>
    <t>крыша  скатная, асбоцементные листы</t>
  </si>
  <si>
    <t>кирпичный, неоштукатуренный</t>
  </si>
  <si>
    <t xml:space="preserve">фасад блочный, оштукатуренный </t>
  </si>
  <si>
    <t>12.12.2016г.</t>
  </si>
  <si>
    <t>30.11.2016г.</t>
  </si>
  <si>
    <t>Объемы (с кулькуляций)</t>
  </si>
  <si>
    <t>Возврат в ТО</t>
  </si>
  <si>
    <t>М</t>
  </si>
  <si>
    <t>работают</t>
  </si>
  <si>
    <t>Устранение замечаний комиссии</t>
  </si>
  <si>
    <t>нет печати стройконтроля</t>
  </si>
  <si>
    <t>продолжают работы</t>
  </si>
  <si>
    <t>Устранение замечаний по оформлению комиссия была</t>
  </si>
  <si>
    <t xml:space="preserve">работают </t>
  </si>
  <si>
    <t>14.12.2016г.</t>
  </si>
  <si>
    <t>Полный отказ</t>
  </si>
  <si>
    <t>ТО</t>
  </si>
  <si>
    <t>МО</t>
  </si>
  <si>
    <t>Адрес</t>
  </si>
  <si>
    <t>подрядчик отдал документы на экспертизу на доп.работы</t>
  </si>
  <si>
    <t>документы на исправлении у подрядчика</t>
  </si>
  <si>
    <t>подрядчик готовит документы к оплате</t>
  </si>
  <si>
    <t>26.12.2016г.</t>
  </si>
  <si>
    <t>Возврат документов подрядчику для исправления</t>
  </si>
  <si>
    <t>12.09.2016г.</t>
  </si>
  <si>
    <t>01.08.2016г.</t>
  </si>
  <si>
    <t>11.07.2016г.</t>
  </si>
  <si>
    <t>06.12.2016г.</t>
  </si>
  <si>
    <t>25.07.2016г.</t>
  </si>
  <si>
    <t>22.08.2016г.</t>
  </si>
  <si>
    <t>04.07.2016г.</t>
  </si>
  <si>
    <t>08.07.2016г.</t>
  </si>
  <si>
    <t>сделать надо</t>
  </si>
  <si>
    <t>сделала</t>
  </si>
  <si>
    <t>Суммы из актов выполненных работ</t>
  </si>
  <si>
    <t>СК НДС</t>
  </si>
  <si>
    <t>СК БЕЗ НДС</t>
  </si>
</sst>
</file>

<file path=xl/styles.xml><?xml version="1.0" encoding="utf-8"?>
<styleSheet xmlns="http://schemas.openxmlformats.org/spreadsheetml/2006/main">
  <numFmts count="7">
    <numFmt numFmtId="164" formatCode="_-* #,##0.00\ _р_._-;\-* #,##0.00\ _р_._-;_-* &quot;-&quot;??\ _р_._-;_-@_-"/>
    <numFmt numFmtId="165" formatCode="_-* #,##0.00\ _₽_-;\-* #,##0.00\ _₽_-;_-* &quot;-&quot;??\ _₽_-;_-@_-"/>
    <numFmt numFmtId="166" formatCode="#,##0.0000"/>
    <numFmt numFmtId="167" formatCode="#,##0.0"/>
    <numFmt numFmtId="168" formatCode="#,##0.00\ _₽"/>
    <numFmt numFmtId="169" formatCode="d/m/yyyy;@"/>
    <numFmt numFmtId="170" formatCode="#,##0.00_ ;[Red]\-#,##0.00\ "/>
  </numFmts>
  <fonts count="3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</font>
    <font>
      <sz val="11"/>
      <color rgb="FF000000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3" tint="0.79998168889431442"/>
        <bgColor indexed="35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165" fontId="1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164" fontId="12" fillId="0" borderId="0" applyFont="0" applyFill="0" applyBorder="0" applyAlignment="0" applyProtection="0"/>
  </cellStyleXfs>
  <cellXfs count="559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0" fillId="2" borderId="0" xfId="0" applyFill="1"/>
    <xf numFmtId="166" fontId="0" fillId="0" borderId="0" xfId="0" applyNumberFormat="1" applyFill="1"/>
    <xf numFmtId="4" fontId="0" fillId="2" borderId="1" xfId="0" applyNumberFormat="1" applyFill="1" applyBorder="1"/>
    <xf numFmtId="4" fontId="0" fillId="2" borderId="3" xfId="0" applyNumberFormat="1" applyFill="1" applyBorder="1"/>
    <xf numFmtId="166" fontId="0" fillId="2" borderId="1" xfId="0" applyNumberFormat="1" applyFill="1" applyBorder="1"/>
    <xf numFmtId="0" fontId="0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166" fontId="1" fillId="2" borderId="7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/>
    <xf numFmtId="4" fontId="0" fillId="2" borderId="1" xfId="0" applyNumberFormat="1" applyFont="1" applyFill="1" applyBorder="1"/>
    <xf numFmtId="4" fontId="0" fillId="2" borderId="3" xfId="0" applyNumberFormat="1" applyFont="1" applyFill="1" applyBorder="1"/>
    <xf numFmtId="166" fontId="0" fillId="2" borderId="1" xfId="0" applyNumberFormat="1" applyFont="1" applyFill="1" applyBorder="1"/>
    <xf numFmtId="166" fontId="0" fillId="2" borderId="2" xfId="0" applyNumberFormat="1" applyFill="1" applyBorder="1"/>
    <xf numFmtId="0" fontId="0" fillId="2" borderId="6" xfId="0" applyFill="1" applyBorder="1"/>
    <xf numFmtId="4" fontId="0" fillId="2" borderId="5" xfId="0" applyNumberFormat="1" applyFill="1" applyBorder="1"/>
    <xf numFmtId="166" fontId="0" fillId="2" borderId="5" xfId="0" applyNumberFormat="1" applyFill="1" applyBorder="1"/>
    <xf numFmtId="0" fontId="0" fillId="0" borderId="0" xfId="0" applyAlignment="1"/>
    <xf numFmtId="4" fontId="1" fillId="2" borderId="8" xfId="0" applyNumberFormat="1" applyFont="1" applyFill="1" applyBorder="1" applyAlignment="1">
      <alignment wrapText="1"/>
    </xf>
    <xf numFmtId="4" fontId="0" fillId="2" borderId="1" xfId="0" applyNumberFormat="1" applyFill="1" applyBorder="1" applyAlignment="1">
      <alignment horizontal="center" vertical="center"/>
    </xf>
    <xf numFmtId="0" fontId="0" fillId="2" borderId="5" xfId="0" applyFont="1" applyFill="1" applyBorder="1"/>
    <xf numFmtId="4" fontId="0" fillId="2" borderId="0" xfId="0" applyNumberFormat="1" applyFill="1" applyAlignment="1"/>
    <xf numFmtId="0" fontId="0" fillId="2" borderId="0" xfId="0" applyFill="1" applyAlignment="1"/>
    <xf numFmtId="0" fontId="5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67" fontId="1" fillId="2" borderId="7" xfId="0" applyNumberFormat="1" applyFont="1" applyFill="1" applyBorder="1" applyAlignment="1">
      <alignment horizontal="center" vertical="center" wrapText="1"/>
    </xf>
    <xf numFmtId="167" fontId="0" fillId="2" borderId="1" xfId="0" applyNumberFormat="1" applyFill="1" applyBorder="1"/>
    <xf numFmtId="167" fontId="0" fillId="2" borderId="1" xfId="0" applyNumberFormat="1" applyFont="1" applyFill="1" applyBorder="1"/>
    <xf numFmtId="167" fontId="0" fillId="2" borderId="5" xfId="0" applyNumberFormat="1" applyFill="1" applyBorder="1"/>
    <xf numFmtId="167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/>
    <xf numFmtId="3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 vertical="center"/>
    </xf>
    <xf numFmtId="167" fontId="0" fillId="2" borderId="1" xfId="0" applyNumberForma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3" fontId="0" fillId="2" borderId="2" xfId="0" applyNumberFormat="1" applyFill="1" applyBorder="1"/>
    <xf numFmtId="3" fontId="0" fillId="2" borderId="2" xfId="0" applyNumberFormat="1" applyFill="1" applyBorder="1" applyAlignment="1">
      <alignment horizontal="center" vertical="center"/>
    </xf>
    <xf numFmtId="3" fontId="0" fillId="2" borderId="1" xfId="0" applyNumberFormat="1" applyFont="1" applyFill="1" applyBorder="1"/>
    <xf numFmtId="3" fontId="0" fillId="2" borderId="1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1" xfId="0" applyFill="1" applyBorder="1"/>
    <xf numFmtId="4" fontId="0" fillId="2" borderId="3" xfId="0" applyNumberForma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 shrinkToFit="1"/>
    </xf>
    <xf numFmtId="0" fontId="6" fillId="0" borderId="1" xfId="2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 shrinkToFit="1"/>
    </xf>
    <xf numFmtId="0" fontId="0" fillId="0" borderId="0" xfId="0" applyBorder="1"/>
    <xf numFmtId="4" fontId="6" fillId="2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4" fontId="6" fillId="0" borderId="1" xfId="4" applyNumberFormat="1" applyFont="1" applyFill="1" applyBorder="1" applyAlignment="1">
      <alignment horizontal="left" vertical="center" wrapText="1"/>
    </xf>
    <xf numFmtId="4" fontId="0" fillId="2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4" fontId="1" fillId="2" borderId="14" xfId="0" applyNumberFormat="1" applyFont="1" applyFill="1" applyBorder="1" applyAlignment="1">
      <alignment wrapText="1"/>
    </xf>
    <xf numFmtId="4" fontId="0" fillId="2" borderId="2" xfId="0" applyNumberFormat="1" applyFill="1" applyBorder="1"/>
    <xf numFmtId="3" fontId="0" fillId="2" borderId="2" xfId="0" applyNumberFormat="1" applyFill="1" applyBorder="1" applyAlignment="1">
      <alignment horizontal="center"/>
    </xf>
    <xf numFmtId="4" fontId="0" fillId="2" borderId="2" xfId="0" applyNumberFormat="1" applyFill="1" applyBorder="1" applyAlignment="1">
      <alignment horizontal="right" vertical="center"/>
    </xf>
    <xf numFmtId="4" fontId="0" fillId="2" borderId="6" xfId="0" applyNumberForma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3" borderId="1" xfId="0" applyFill="1" applyBorder="1"/>
    <xf numFmtId="49" fontId="8" fillId="2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4" fontId="6" fillId="2" borderId="1" xfId="4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5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left" vertical="center" wrapText="1" shrinkToFit="1"/>
    </xf>
    <xf numFmtId="4" fontId="6" fillId="4" borderId="1" xfId="0" applyNumberFormat="1" applyFont="1" applyFill="1" applyBorder="1" applyAlignment="1">
      <alignment horizontal="left" vertical="center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 shrinkToFit="1"/>
    </xf>
    <xf numFmtId="4" fontId="13" fillId="0" borderId="1" xfId="0" applyNumberFormat="1" applyFont="1" applyFill="1" applyBorder="1" applyAlignment="1">
      <alignment horizontal="left" vertical="center" wrapText="1"/>
    </xf>
    <xf numFmtId="4" fontId="13" fillId="0" borderId="1" xfId="4" applyNumberFormat="1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left" vertical="center" wrapText="1"/>
    </xf>
    <xf numFmtId="4" fontId="13" fillId="2" borderId="1" xfId="4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5" fillId="0" borderId="0" xfId="0" applyFont="1" applyFill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168" fontId="21" fillId="0" borderId="1" xfId="0" applyNumberFormat="1" applyFont="1" applyFill="1" applyBorder="1" applyAlignment="1">
      <alignment horizontal="left" vertical="center"/>
    </xf>
    <xf numFmtId="168" fontId="21" fillId="2" borderId="1" xfId="0" applyNumberFormat="1" applyFont="1" applyFill="1" applyBorder="1" applyAlignment="1">
      <alignment horizontal="left" vertical="center"/>
    </xf>
    <xf numFmtId="168" fontId="21" fillId="0" borderId="0" xfId="0" applyNumberFormat="1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168" fontId="19" fillId="0" borderId="3" xfId="0" applyNumberFormat="1" applyFont="1" applyFill="1" applyBorder="1" applyAlignment="1">
      <alignment horizontal="left" vertical="center"/>
    </xf>
    <xf numFmtId="14" fontId="14" fillId="4" borderId="0" xfId="0" applyNumberFormat="1" applyFont="1" applyFill="1" applyAlignment="1">
      <alignment horizontal="left" vertical="center"/>
    </xf>
    <xf numFmtId="168" fontId="25" fillId="2" borderId="9" xfId="0" applyNumberFormat="1" applyFont="1" applyFill="1" applyBorder="1" applyAlignment="1">
      <alignment horizontal="left" vertical="center"/>
    </xf>
    <xf numFmtId="14" fontId="15" fillId="2" borderId="19" xfId="0" applyNumberFormat="1" applyFont="1" applyFill="1" applyBorder="1" applyAlignment="1">
      <alignment horizontal="left" vertical="center"/>
    </xf>
    <xf numFmtId="168" fontId="18" fillId="2" borderId="19" xfId="0" applyNumberFormat="1" applyFont="1" applyFill="1" applyBorder="1" applyAlignment="1">
      <alignment horizontal="left" vertical="center"/>
    </xf>
    <xf numFmtId="0" fontId="24" fillId="2" borderId="19" xfId="0" applyFont="1" applyFill="1" applyBorder="1" applyAlignment="1">
      <alignment horizontal="left" vertical="center"/>
    </xf>
    <xf numFmtId="168" fontId="20" fillId="2" borderId="19" xfId="0" applyNumberFormat="1" applyFont="1" applyFill="1" applyBorder="1" applyAlignment="1">
      <alignment horizontal="left" vertical="center"/>
    </xf>
    <xf numFmtId="14" fontId="15" fillId="2" borderId="16" xfId="0" applyNumberFormat="1" applyFont="1" applyFill="1" applyBorder="1" applyAlignment="1">
      <alignment horizontal="left" vertical="center"/>
    </xf>
    <xf numFmtId="168" fontId="24" fillId="2" borderId="20" xfId="0" applyNumberFormat="1" applyFont="1" applyFill="1" applyBorder="1" applyAlignment="1">
      <alignment horizontal="left" vertical="center"/>
    </xf>
    <xf numFmtId="4" fontId="21" fillId="2" borderId="1" xfId="0" applyNumberFormat="1" applyFont="1" applyFill="1" applyBorder="1" applyAlignment="1">
      <alignment horizontal="left" vertical="center" wrapText="1"/>
    </xf>
    <xf numFmtId="14" fontId="0" fillId="2" borderId="30" xfId="0" applyNumberFormat="1" applyFont="1" applyFill="1" applyBorder="1" applyAlignment="1">
      <alignment horizontal="left" vertical="center"/>
    </xf>
    <xf numFmtId="2" fontId="19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18" fillId="2" borderId="0" xfId="0" applyFont="1" applyFill="1" applyBorder="1" applyAlignment="1">
      <alignment horizontal="left" vertical="center"/>
    </xf>
    <xf numFmtId="14" fontId="0" fillId="2" borderId="31" xfId="0" applyNumberFormat="1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19" fillId="2" borderId="19" xfId="0" applyFont="1" applyFill="1" applyBorder="1" applyAlignment="1">
      <alignment horizontal="left" vertical="center"/>
    </xf>
    <xf numFmtId="0" fontId="19" fillId="2" borderId="16" xfId="0" applyFont="1" applyFill="1" applyBorder="1" applyAlignment="1">
      <alignment horizontal="left" vertical="center"/>
    </xf>
    <xf numFmtId="49" fontId="19" fillId="2" borderId="19" xfId="0" applyNumberFormat="1" applyFont="1" applyFill="1" applyBorder="1" applyAlignment="1">
      <alignment horizontal="left" vertical="center" wrapText="1"/>
    </xf>
    <xf numFmtId="49" fontId="19" fillId="2" borderId="7" xfId="0" applyNumberFormat="1" applyFont="1" applyFill="1" applyBorder="1" applyAlignment="1">
      <alignment horizontal="left" vertical="center" wrapText="1"/>
    </xf>
    <xf numFmtId="49" fontId="19" fillId="2" borderId="0" xfId="0" applyNumberFormat="1" applyFont="1" applyFill="1" applyBorder="1" applyAlignment="1">
      <alignment horizontal="left" vertical="center" wrapText="1"/>
    </xf>
    <xf numFmtId="49" fontId="19" fillId="2" borderId="16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wrapText="1"/>
    </xf>
    <xf numFmtId="0" fontId="19" fillId="0" borderId="7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/>
    </xf>
    <xf numFmtId="14" fontId="19" fillId="0" borderId="1" xfId="0" applyNumberFormat="1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/>
    </xf>
    <xf numFmtId="14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wrapText="1"/>
    </xf>
    <xf numFmtId="0" fontId="18" fillId="2" borderId="19" xfId="0" applyFont="1" applyFill="1" applyBorder="1" applyAlignment="1">
      <alignment horizontal="left" vertical="center" wrapText="1"/>
    </xf>
    <xf numFmtId="0" fontId="18" fillId="2" borderId="16" xfId="0" applyFont="1" applyFill="1" applyBorder="1" applyAlignment="1">
      <alignment horizontal="left" vertical="center" wrapText="1"/>
    </xf>
    <xf numFmtId="168" fontId="21" fillId="2" borderId="10" xfId="0" applyNumberFormat="1" applyFont="1" applyFill="1" applyBorder="1" applyAlignment="1">
      <alignment horizontal="left" vertical="center"/>
    </xf>
    <xf numFmtId="168" fontId="20" fillId="2" borderId="17" xfId="0" applyNumberFormat="1" applyFont="1" applyFill="1" applyBorder="1" applyAlignment="1">
      <alignment horizontal="left" vertical="center"/>
    </xf>
    <xf numFmtId="4" fontId="21" fillId="2" borderId="10" xfId="0" applyNumberFormat="1" applyFont="1" applyFill="1" applyBorder="1" applyAlignment="1">
      <alignment horizontal="left" vertical="center"/>
    </xf>
    <xf numFmtId="168" fontId="21" fillId="0" borderId="1" xfId="0" applyNumberFormat="1" applyFont="1" applyFill="1" applyBorder="1" applyAlignment="1">
      <alignment horizontal="left" vertical="center" wrapText="1"/>
    </xf>
    <xf numFmtId="168" fontId="20" fillId="2" borderId="1" xfId="0" applyNumberFormat="1" applyFont="1" applyFill="1" applyBorder="1" applyAlignment="1">
      <alignment horizontal="left" vertical="center" wrapText="1"/>
    </xf>
    <xf numFmtId="168" fontId="19" fillId="0" borderId="1" xfId="0" applyNumberFormat="1" applyFont="1" applyFill="1" applyBorder="1" applyAlignment="1">
      <alignment horizontal="left" vertical="center" wrapText="1"/>
    </xf>
    <xf numFmtId="2" fontId="19" fillId="0" borderId="0" xfId="0" applyNumberFormat="1" applyFont="1" applyFill="1" applyAlignment="1">
      <alignment horizontal="left" vertical="center"/>
    </xf>
    <xf numFmtId="4" fontId="21" fillId="0" borderId="1" xfId="0" applyNumberFormat="1" applyFont="1" applyFill="1" applyBorder="1" applyAlignment="1">
      <alignment horizontal="left" vertical="center" wrapText="1"/>
    </xf>
    <xf numFmtId="2" fontId="19" fillId="0" borderId="10" xfId="0" applyNumberFormat="1" applyFont="1" applyFill="1" applyBorder="1" applyAlignment="1">
      <alignment horizontal="left" vertical="center"/>
    </xf>
    <xf numFmtId="168" fontId="18" fillId="2" borderId="17" xfId="0" applyNumberFormat="1" applyFont="1" applyFill="1" applyBorder="1" applyAlignment="1">
      <alignment horizontal="left" vertical="center"/>
    </xf>
    <xf numFmtId="168" fontId="1" fillId="4" borderId="19" xfId="0" applyNumberFormat="1" applyFont="1" applyFill="1" applyBorder="1" applyAlignment="1">
      <alignment horizontal="left" vertical="center"/>
    </xf>
    <xf numFmtId="168" fontId="0" fillId="4" borderId="28" xfId="0" applyNumberFormat="1" applyFont="1" applyFill="1" applyBorder="1" applyAlignment="1">
      <alignment horizontal="left" vertical="center"/>
    </xf>
    <xf numFmtId="168" fontId="11" fillId="4" borderId="0" xfId="0" applyNumberFormat="1" applyFont="1" applyFill="1" applyBorder="1" applyAlignment="1">
      <alignment horizontal="left" vertical="center"/>
    </xf>
    <xf numFmtId="0" fontId="14" fillId="4" borderId="7" xfId="0" applyFont="1" applyFill="1" applyBorder="1" applyAlignment="1">
      <alignment horizontal="left" vertical="center"/>
    </xf>
    <xf numFmtId="168" fontId="1" fillId="4" borderId="20" xfId="0" applyNumberFormat="1" applyFont="1" applyFill="1" applyBorder="1" applyAlignment="1">
      <alignment horizontal="left" vertical="center"/>
    </xf>
    <xf numFmtId="0" fontId="15" fillId="4" borderId="16" xfId="0" applyFont="1" applyFill="1" applyBorder="1" applyAlignment="1">
      <alignment horizontal="left" vertical="center"/>
    </xf>
    <xf numFmtId="0" fontId="15" fillId="4" borderId="19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left" vertical="center"/>
    </xf>
    <xf numFmtId="168" fontId="0" fillId="4" borderId="1" xfId="0" applyNumberFormat="1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168" fontId="19" fillId="4" borderId="1" xfId="0" applyNumberFormat="1" applyFont="1" applyFill="1" applyBorder="1" applyAlignment="1">
      <alignment horizontal="left" vertical="center" wrapText="1"/>
    </xf>
    <xf numFmtId="168" fontId="19" fillId="4" borderId="0" xfId="0" applyNumberFormat="1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168" fontId="19" fillId="4" borderId="1" xfId="0" applyNumberFormat="1" applyFont="1" applyFill="1" applyBorder="1" applyAlignment="1">
      <alignment horizontal="left" vertical="center"/>
    </xf>
    <xf numFmtId="0" fontId="19" fillId="4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4" fontId="19" fillId="0" borderId="10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wrapText="1"/>
    </xf>
    <xf numFmtId="168" fontId="19" fillId="2" borderId="33" xfId="0" applyNumberFormat="1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14" fontId="19" fillId="0" borderId="0" xfId="0" applyNumberFormat="1" applyFont="1" applyFill="1" applyAlignment="1">
      <alignment horizontal="left" vertical="center"/>
    </xf>
    <xf numFmtId="2" fontId="15" fillId="8" borderId="19" xfId="0" applyNumberFormat="1" applyFont="1" applyFill="1" applyBorder="1" applyAlignment="1">
      <alignment horizontal="left" vertical="center"/>
    </xf>
    <xf numFmtId="14" fontId="15" fillId="8" borderId="19" xfId="0" applyNumberFormat="1" applyFont="1" applyFill="1" applyBorder="1" applyAlignment="1">
      <alignment horizontal="left" vertical="center"/>
    </xf>
    <xf numFmtId="168" fontId="23" fillId="8" borderId="40" xfId="0" applyNumberFormat="1" applyFont="1" applyFill="1" applyBorder="1" applyAlignment="1">
      <alignment horizontal="left" vertical="center"/>
    </xf>
    <xf numFmtId="168" fontId="22" fillId="8" borderId="10" xfId="0" applyNumberFormat="1" applyFont="1" applyFill="1" applyBorder="1" applyAlignment="1">
      <alignment horizontal="left" vertical="center"/>
    </xf>
    <xf numFmtId="168" fontId="22" fillId="8" borderId="2" xfId="0" applyNumberFormat="1" applyFont="1" applyFill="1" applyBorder="1" applyAlignment="1">
      <alignment horizontal="left" vertical="center"/>
    </xf>
    <xf numFmtId="168" fontId="23" fillId="8" borderId="17" xfId="0" applyNumberFormat="1" applyFont="1" applyFill="1" applyBorder="1" applyAlignment="1">
      <alignment horizontal="left" vertical="center"/>
    </xf>
    <xf numFmtId="2" fontId="15" fillId="8" borderId="16" xfId="0" applyNumberFormat="1" applyFont="1" applyFill="1" applyBorder="1" applyAlignment="1">
      <alignment horizontal="left" vertical="center"/>
    </xf>
    <xf numFmtId="14" fontId="15" fillId="8" borderId="16" xfId="0" applyNumberFormat="1" applyFont="1" applyFill="1" applyBorder="1" applyAlignment="1">
      <alignment horizontal="left" vertical="center"/>
    </xf>
    <xf numFmtId="0" fontId="23" fillId="8" borderId="16" xfId="0" applyFont="1" applyFill="1" applyBorder="1" applyAlignment="1">
      <alignment horizontal="left" vertical="center"/>
    </xf>
    <xf numFmtId="0" fontId="23" fillId="8" borderId="19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left" vertical="center"/>
    </xf>
    <xf numFmtId="0" fontId="0" fillId="8" borderId="4" xfId="0" applyFont="1" applyFill="1" applyBorder="1" applyAlignment="1">
      <alignment horizontal="left" vertical="center"/>
    </xf>
    <xf numFmtId="14" fontId="0" fillId="8" borderId="4" xfId="0" applyNumberFormat="1" applyFont="1" applyFill="1" applyBorder="1" applyAlignment="1">
      <alignment horizontal="left" vertical="center"/>
    </xf>
    <xf numFmtId="0" fontId="22" fillId="8" borderId="0" xfId="0" applyFont="1" applyFill="1" applyAlignment="1">
      <alignment horizontal="left" vertical="center"/>
    </xf>
    <xf numFmtId="2" fontId="14" fillId="8" borderId="0" xfId="0" applyNumberFormat="1" applyFont="1" applyFill="1" applyAlignment="1">
      <alignment horizontal="left" vertical="center"/>
    </xf>
    <xf numFmtId="14" fontId="14" fillId="8" borderId="0" xfId="0" applyNumberFormat="1" applyFont="1" applyFill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49" fontId="19" fillId="0" borderId="7" xfId="0" applyNumberFormat="1" applyFont="1" applyFill="1" applyBorder="1" applyAlignment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wrapText="1"/>
    </xf>
    <xf numFmtId="168" fontId="25" fillId="0" borderId="9" xfId="0" applyNumberFormat="1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wrapText="1"/>
    </xf>
    <xf numFmtId="168" fontId="8" fillId="0" borderId="1" xfId="0" applyNumberFormat="1" applyFont="1" applyFill="1" applyBorder="1" applyAlignment="1">
      <alignment horizontal="left" vertical="center"/>
    </xf>
    <xf numFmtId="168" fontId="22" fillId="0" borderId="10" xfId="0" applyNumberFormat="1" applyFont="1" applyFill="1" applyBorder="1" applyAlignment="1">
      <alignment horizontal="left" vertical="center"/>
    </xf>
    <xf numFmtId="168" fontId="0" fillId="0" borderId="28" xfId="0" applyNumberFormat="1" applyFont="1" applyFill="1" applyBorder="1" applyAlignment="1">
      <alignment horizontal="left" vertical="center"/>
    </xf>
    <xf numFmtId="2" fontId="19" fillId="0" borderId="1" xfId="0" applyNumberFormat="1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4" fontId="19" fillId="0" borderId="7" xfId="0" applyNumberFormat="1" applyFont="1" applyFill="1" applyBorder="1" applyAlignment="1">
      <alignment horizontal="left" vertical="center" wrapText="1"/>
    </xf>
    <xf numFmtId="4" fontId="21" fillId="0" borderId="10" xfId="0" applyNumberFormat="1" applyFont="1" applyFill="1" applyBorder="1" applyAlignment="1">
      <alignment horizontal="left" vertical="center"/>
    </xf>
    <xf numFmtId="168" fontId="8" fillId="0" borderId="3" xfId="0" applyNumberFormat="1" applyFont="1" applyFill="1" applyBorder="1" applyAlignment="1">
      <alignment horizontal="left" vertical="center"/>
    </xf>
    <xf numFmtId="168" fontId="19" fillId="0" borderId="1" xfId="0" applyNumberFormat="1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14" fontId="0" fillId="0" borderId="29" xfId="0" applyNumberFormat="1" applyFont="1" applyFill="1" applyBorder="1" applyAlignment="1">
      <alignment horizontal="left" vertical="center"/>
    </xf>
    <xf numFmtId="14" fontId="0" fillId="0" borderId="31" xfId="0" applyNumberFormat="1" applyFont="1" applyFill="1" applyBorder="1" applyAlignment="1">
      <alignment horizontal="left" vertical="center"/>
    </xf>
    <xf numFmtId="168" fontId="19" fillId="0" borderId="33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14" fontId="0" fillId="0" borderId="4" xfId="0" applyNumberFormat="1" applyFont="1" applyFill="1" applyBorder="1" applyAlignment="1">
      <alignment horizontal="left" vertical="center"/>
    </xf>
    <xf numFmtId="14" fontId="0" fillId="0" borderId="30" xfId="0" applyNumberFormat="1" applyFont="1" applyFill="1" applyBorder="1" applyAlignment="1">
      <alignment horizontal="left" vertical="center"/>
    </xf>
    <xf numFmtId="169" fontId="11" fillId="0" borderId="1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4" fontId="18" fillId="0" borderId="7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4" fontId="18" fillId="0" borderId="19" xfId="0" applyNumberFormat="1" applyFont="1" applyFill="1" applyBorder="1" applyAlignment="1">
      <alignment horizontal="center"/>
    </xf>
    <xf numFmtId="4" fontId="18" fillId="0" borderId="16" xfId="0" applyNumberFormat="1" applyFont="1" applyFill="1" applyBorder="1" applyAlignment="1">
      <alignment horizontal="center"/>
    </xf>
    <xf numFmtId="0" fontId="22" fillId="7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14" fontId="19" fillId="2" borderId="7" xfId="0" applyNumberFormat="1" applyFont="1" applyFill="1" applyBorder="1" applyAlignment="1">
      <alignment horizontal="center" vertical="center" wrapText="1"/>
    </xf>
    <xf numFmtId="49" fontId="11" fillId="4" borderId="22" xfId="0" applyNumberFormat="1" applyFont="1" applyFill="1" applyBorder="1" applyAlignment="1">
      <alignment horizontal="center" vertical="center" wrapText="1"/>
    </xf>
    <xf numFmtId="168" fontId="17" fillId="4" borderId="46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vertical="center" wrapText="1"/>
    </xf>
    <xf numFmtId="14" fontId="11" fillId="8" borderId="1" xfId="0" applyNumberFormat="1" applyFont="1" applyFill="1" applyBorder="1" applyAlignment="1">
      <alignment horizontal="center" vertical="center" wrapText="1"/>
    </xf>
    <xf numFmtId="168" fontId="18" fillId="8" borderId="1" xfId="0" applyNumberFormat="1" applyFont="1" applyFill="1" applyBorder="1" applyAlignment="1">
      <alignment horizontal="center" vertical="center" wrapText="1"/>
    </xf>
    <xf numFmtId="168" fontId="17" fillId="4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left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1" fontId="18" fillId="0" borderId="7" xfId="0" applyNumberFormat="1" applyFont="1" applyFill="1" applyBorder="1" applyAlignment="1">
      <alignment horizontal="center" vertical="center" wrapText="1"/>
    </xf>
    <xf numFmtId="1" fontId="18" fillId="0" borderId="19" xfId="0" applyNumberFormat="1" applyFont="1" applyFill="1" applyBorder="1" applyAlignment="1">
      <alignment horizontal="center"/>
    </xf>
    <xf numFmtId="1" fontId="18" fillId="0" borderId="16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8" fillId="0" borderId="10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169" fontId="8" fillId="0" borderId="1" xfId="0" applyNumberFormat="1" applyFont="1" applyFill="1" applyBorder="1" applyAlignment="1">
      <alignment horizontal="center"/>
    </xf>
    <xf numFmtId="169" fontId="8" fillId="0" borderId="0" xfId="0" applyNumberFormat="1" applyFont="1" applyFill="1" applyBorder="1" applyAlignment="1">
      <alignment horizontal="center"/>
    </xf>
    <xf numFmtId="169" fontId="10" fillId="0" borderId="1" xfId="0" applyNumberFormat="1" applyFont="1" applyFill="1" applyBorder="1" applyAlignment="1">
      <alignment horizontal="center"/>
    </xf>
    <xf numFmtId="2" fontId="11" fillId="2" borderId="19" xfId="0" applyNumberFormat="1" applyFont="1" applyFill="1" applyBorder="1" applyAlignment="1">
      <alignment horizontal="center" vertical="center"/>
    </xf>
    <xf numFmtId="2" fontId="11" fillId="2" borderId="16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/>
    </xf>
    <xf numFmtId="4" fontId="11" fillId="0" borderId="16" xfId="0" applyNumberFormat="1" applyFont="1" applyFill="1" applyBorder="1" applyAlignment="1">
      <alignment horizontal="center"/>
    </xf>
    <xf numFmtId="169" fontId="11" fillId="0" borderId="7" xfId="0" applyNumberFormat="1" applyFont="1" applyFill="1" applyBorder="1" applyAlignment="1">
      <alignment horizontal="center" vertical="center" wrapText="1"/>
    </xf>
    <xf numFmtId="169" fontId="11" fillId="0" borderId="19" xfId="0" applyNumberFormat="1" applyFont="1" applyFill="1" applyBorder="1" applyAlignment="1">
      <alignment horizontal="center"/>
    </xf>
    <xf numFmtId="169" fontId="8" fillId="0" borderId="2" xfId="0" applyNumberFormat="1" applyFont="1" applyFill="1" applyBorder="1" applyAlignment="1">
      <alignment horizontal="center"/>
    </xf>
    <xf numFmtId="169" fontId="8" fillId="0" borderId="7" xfId="0" applyNumberFormat="1" applyFont="1" applyFill="1" applyBorder="1" applyAlignment="1">
      <alignment horizontal="center"/>
    </xf>
    <xf numFmtId="169" fontId="11" fillId="0" borderId="16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 vertical="center"/>
    </xf>
    <xf numFmtId="168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left" vertical="center"/>
    </xf>
    <xf numFmtId="168" fontId="8" fillId="0" borderId="7" xfId="0" applyNumberFormat="1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4" fontId="31" fillId="0" borderId="7" xfId="0" applyNumberFormat="1" applyFont="1" applyFill="1" applyBorder="1" applyAlignment="1">
      <alignment horizontal="center" wrapText="1"/>
    </xf>
    <xf numFmtId="4" fontId="16" fillId="0" borderId="1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1" fontId="31" fillId="0" borderId="7" xfId="0" applyNumberFormat="1" applyFont="1" applyFill="1" applyBorder="1" applyAlignment="1">
      <alignment horizont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31" fillId="0" borderId="10" xfId="0" applyNumberFormat="1" applyFont="1" applyFill="1" applyBorder="1" applyAlignment="1">
      <alignment horizontal="center" wrapText="1"/>
    </xf>
    <xf numFmtId="1" fontId="21" fillId="0" borderId="7" xfId="0" applyNumberFormat="1" applyFont="1" applyFill="1" applyBorder="1" applyAlignment="1">
      <alignment horizontal="center" vertical="center" wrapText="1"/>
    </xf>
    <xf numFmtId="4" fontId="31" fillId="0" borderId="10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8" borderId="0" xfId="0" applyNumberFormat="1" applyFont="1" applyFill="1" applyBorder="1" applyAlignment="1">
      <alignment horizontal="center" vertical="center" wrapText="1"/>
    </xf>
    <xf numFmtId="0" fontId="11" fillId="8" borderId="19" xfId="0" applyNumberFormat="1" applyFont="1" applyFill="1" applyBorder="1" applyAlignment="1">
      <alignment horizontal="center" vertical="center" wrapText="1"/>
    </xf>
    <xf numFmtId="0" fontId="8" fillId="8" borderId="1" xfId="0" applyNumberFormat="1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horizontal="center" vertical="center" wrapText="1"/>
    </xf>
    <xf numFmtId="0" fontId="11" fillId="8" borderId="16" xfId="0" applyNumberFormat="1" applyFont="1" applyFill="1" applyBorder="1" applyAlignment="1">
      <alignment horizontal="center" vertical="center" wrapText="1"/>
    </xf>
    <xf numFmtId="0" fontId="8" fillId="8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4" fontId="18" fillId="0" borderId="7" xfId="0" applyNumberFormat="1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11" fillId="2" borderId="19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wrapText="1"/>
    </xf>
    <xf numFmtId="170" fontId="19" fillId="0" borderId="1" xfId="0" applyNumberFormat="1" applyFont="1" applyFill="1" applyBorder="1" applyAlignment="1">
      <alignment horizontal="center" vertical="center" wrapText="1"/>
    </xf>
    <xf numFmtId="170" fontId="18" fillId="0" borderId="1" xfId="0" applyNumberFormat="1" applyFont="1" applyFill="1" applyBorder="1" applyAlignment="1">
      <alignment horizontal="center" vertical="center" wrapText="1"/>
    </xf>
    <xf numFmtId="170" fontId="19" fillId="0" borderId="1" xfId="0" applyNumberFormat="1" applyFont="1" applyFill="1" applyBorder="1" applyAlignment="1">
      <alignment horizontal="center"/>
    </xf>
    <xf numFmtId="4" fontId="26" fillId="0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14" borderId="1" xfId="0" applyNumberFormat="1" applyFont="1" applyFill="1" applyBorder="1" applyAlignment="1">
      <alignment horizontal="center" vertical="center"/>
    </xf>
    <xf numFmtId="0" fontId="8" fillId="14" borderId="2" xfId="0" applyNumberFormat="1" applyFont="1" applyFill="1" applyBorder="1" applyAlignment="1">
      <alignment horizontal="center" vertical="center"/>
    </xf>
    <xf numFmtId="0" fontId="8" fillId="14" borderId="7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center" vertical="center" wrapText="1"/>
    </xf>
    <xf numFmtId="4" fontId="8" fillId="3" borderId="7" xfId="0" applyNumberFormat="1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>
      <alignment horizontal="center"/>
    </xf>
    <xf numFmtId="4" fontId="11" fillId="8" borderId="19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11" fillId="8" borderId="16" xfId="0" applyNumberFormat="1" applyFont="1" applyFill="1" applyBorder="1" applyAlignment="1">
      <alignment horizontal="center" vertical="center" wrapText="1"/>
    </xf>
    <xf numFmtId="3" fontId="11" fillId="2" borderId="1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4" fontId="8" fillId="8" borderId="10" xfId="6" applyNumberFormat="1" applyFont="1" applyFill="1" applyBorder="1" applyAlignment="1">
      <alignment horizontal="center" vertical="center" wrapText="1"/>
    </xf>
    <xf numFmtId="4" fontId="8" fillId="8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" fontId="29" fillId="10" borderId="1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/>
    </xf>
    <xf numFmtId="4" fontId="11" fillId="2" borderId="19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/>
    </xf>
    <xf numFmtId="4" fontId="11" fillId="2" borderId="16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/>
    </xf>
    <xf numFmtId="4" fontId="29" fillId="11" borderId="1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/>
    </xf>
    <xf numFmtId="4" fontId="8" fillId="4" borderId="7" xfId="0" applyNumberFormat="1" applyFont="1" applyFill="1" applyBorder="1" applyAlignment="1">
      <alignment horizontal="center"/>
    </xf>
    <xf numFmtId="4" fontId="29" fillId="3" borderId="1" xfId="0" applyNumberFormat="1" applyFont="1" applyFill="1" applyBorder="1" applyAlignment="1">
      <alignment horizontal="center" vertical="center" wrapText="1"/>
    </xf>
    <xf numFmtId="4" fontId="29" fillId="12" borderId="1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/>
    </xf>
    <xf numFmtId="3" fontId="11" fillId="15" borderId="19" xfId="0" applyNumberFormat="1" applyFont="1" applyFill="1" applyBorder="1" applyAlignment="1">
      <alignment horizontal="left" vertical="center"/>
    </xf>
    <xf numFmtId="3" fontId="11" fillId="15" borderId="0" xfId="0" applyNumberFormat="1" applyFont="1" applyFill="1" applyBorder="1" applyAlignment="1">
      <alignment horizontal="left" vertical="center"/>
    </xf>
    <xf numFmtId="3" fontId="11" fillId="15" borderId="21" xfId="0" applyNumberFormat="1" applyFont="1" applyFill="1" applyBorder="1" applyAlignment="1">
      <alignment vertical="center"/>
    </xf>
    <xf numFmtId="3" fontId="11" fillId="15" borderId="19" xfId="0" applyNumberFormat="1" applyFont="1" applyFill="1" applyBorder="1" applyAlignment="1">
      <alignment vertical="center"/>
    </xf>
    <xf numFmtId="3" fontId="11" fillId="15" borderId="0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" fontId="21" fillId="0" borderId="14" xfId="0" applyNumberFormat="1" applyFont="1" applyFill="1" applyBorder="1" applyAlignment="1">
      <alignment horizontal="center" vertical="center" wrapText="1"/>
    </xf>
    <xf numFmtId="4" fontId="21" fillId="0" borderId="2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left" vertical="center"/>
    </xf>
    <xf numFmtId="168" fontId="23" fillId="0" borderId="15" xfId="0" applyNumberFormat="1" applyFont="1" applyFill="1" applyBorder="1" applyAlignment="1">
      <alignment horizontal="left" vertical="center"/>
    </xf>
    <xf numFmtId="168" fontId="23" fillId="0" borderId="16" xfId="0" applyNumberFormat="1" applyFont="1" applyFill="1" applyBorder="1" applyAlignment="1">
      <alignment horizontal="left" vertical="center"/>
    </xf>
    <xf numFmtId="4" fontId="18" fillId="0" borderId="1" xfId="0" applyNumberFormat="1" applyFont="1" applyFill="1" applyBorder="1" applyAlignment="1">
      <alignment horizontal="center"/>
    </xf>
    <xf numFmtId="0" fontId="6" fillId="0" borderId="47" xfId="0" applyFont="1" applyFill="1" applyBorder="1" applyAlignment="1">
      <alignment horizontal="left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vertical="center" wrapText="1"/>
    </xf>
    <xf numFmtId="0" fontId="6" fillId="0" borderId="47" xfId="13" applyFont="1" applyFill="1" applyBorder="1" applyAlignment="1">
      <alignment horizontal="left" vertical="center" wrapText="1"/>
    </xf>
    <xf numFmtId="0" fontId="6" fillId="0" borderId="4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14" fontId="8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3" borderId="0" xfId="0" applyFill="1"/>
    <xf numFmtId="2" fontId="19" fillId="0" borderId="7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0" fontId="19" fillId="3" borderId="1" xfId="0" applyNumberFormat="1" applyFont="1" applyFill="1" applyBorder="1" applyAlignment="1">
      <alignment horizontal="center"/>
    </xf>
    <xf numFmtId="170" fontId="19" fillId="3" borderId="1" xfId="0" applyNumberFormat="1" applyFont="1" applyFill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/>
    </xf>
    <xf numFmtId="2" fontId="19" fillId="3" borderId="7" xfId="0" applyNumberFormat="1" applyFont="1" applyFill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2" fontId="0" fillId="0" borderId="0" xfId="0" applyNumberFormat="1" applyFill="1"/>
    <xf numFmtId="2" fontId="0" fillId="16" borderId="0" xfId="0" applyNumberFormat="1" applyFill="1"/>
    <xf numFmtId="2" fontId="1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2" fontId="32" fillId="6" borderId="5" xfId="0" applyNumberFormat="1" applyFont="1" applyFill="1" applyBorder="1" applyAlignment="1">
      <alignment horizontal="center" vertical="center" wrapText="1"/>
    </xf>
    <xf numFmtId="2" fontId="32" fillId="6" borderId="7" xfId="0" applyNumberFormat="1" applyFont="1" applyFill="1" applyBorder="1" applyAlignment="1">
      <alignment horizontal="center" vertical="center" wrapText="1"/>
    </xf>
    <xf numFmtId="2" fontId="29" fillId="6" borderId="5" xfId="0" applyNumberFormat="1" applyFont="1" applyFill="1" applyBorder="1" applyAlignment="1">
      <alignment horizontal="center" vertical="center" wrapText="1"/>
    </xf>
    <xf numFmtId="2" fontId="29" fillId="6" borderId="7" xfId="0" applyNumberFormat="1" applyFont="1" applyFill="1" applyBorder="1" applyAlignment="1">
      <alignment horizontal="center" vertical="center" wrapText="1"/>
    </xf>
    <xf numFmtId="3" fontId="11" fillId="2" borderId="34" xfId="0" applyNumberFormat="1" applyFont="1" applyFill="1" applyBorder="1" applyAlignment="1">
      <alignment horizontal="left" vertical="center"/>
    </xf>
    <xf numFmtId="3" fontId="11" fillId="2" borderId="12" xfId="0" applyNumberFormat="1" applyFont="1" applyFill="1" applyBorder="1" applyAlignment="1">
      <alignment horizontal="left" vertical="center"/>
    </xf>
    <xf numFmtId="0" fontId="18" fillId="2" borderId="5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4" fontId="11" fillId="8" borderId="1" xfId="0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horizontal="center" vertical="center" wrapText="1"/>
    </xf>
    <xf numFmtId="2" fontId="11" fillId="6" borderId="2" xfId="0" applyNumberFormat="1" applyFont="1" applyFill="1" applyBorder="1" applyAlignment="1">
      <alignment horizontal="center" vertical="center" wrapText="1"/>
    </xf>
    <xf numFmtId="2" fontId="11" fillId="6" borderId="11" xfId="0" applyNumberFormat="1" applyFont="1" applyFill="1" applyBorder="1" applyAlignment="1">
      <alignment horizontal="center" vertical="center" wrapText="1"/>
    </xf>
    <xf numFmtId="2" fontId="11" fillId="6" borderId="3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49" fontId="11" fillId="8" borderId="37" xfId="0" applyNumberFormat="1" applyFont="1" applyFill="1" applyBorder="1" applyAlignment="1">
      <alignment horizontal="center" vertical="center" wrapText="1"/>
    </xf>
    <xf numFmtId="49" fontId="11" fillId="8" borderId="38" xfId="0" applyNumberFormat="1" applyFont="1" applyFill="1" applyBorder="1" applyAlignment="1">
      <alignment horizontal="center" vertical="center" wrapText="1"/>
    </xf>
    <xf numFmtId="0" fontId="29" fillId="6" borderId="5" xfId="0" applyNumberFormat="1" applyFont="1" applyFill="1" applyBorder="1" applyAlignment="1">
      <alignment horizontal="center" vertical="center" wrapText="1"/>
    </xf>
    <xf numFmtId="0" fontId="29" fillId="6" borderId="7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8" fontId="18" fillId="2" borderId="6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4" fontId="11" fillId="8" borderId="36" xfId="0" applyNumberFormat="1" applyFont="1" applyFill="1" applyBorder="1" applyAlignment="1">
      <alignment horizontal="center" vertical="center" wrapText="1"/>
    </xf>
    <xf numFmtId="4" fontId="11" fillId="8" borderId="27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2" fontId="18" fillId="2" borderId="5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68" fontId="20" fillId="2" borderId="5" xfId="0" applyNumberFormat="1" applyFont="1" applyFill="1" applyBorder="1" applyAlignment="1">
      <alignment horizontal="center" vertical="center" wrapText="1"/>
    </xf>
    <xf numFmtId="168" fontId="20" fillId="2" borderId="7" xfId="0" applyNumberFormat="1" applyFont="1" applyFill="1" applyBorder="1" applyAlignment="1">
      <alignment horizontal="center" vertical="center" wrapText="1"/>
    </xf>
    <xf numFmtId="49" fontId="11" fillId="8" borderId="39" xfId="0" applyNumberFormat="1" applyFont="1" applyFill="1" applyBorder="1" applyAlignment="1">
      <alignment horizontal="center" vertical="center" wrapText="1"/>
    </xf>
    <xf numFmtId="49" fontId="11" fillId="8" borderId="7" xfId="0" applyNumberFormat="1" applyFont="1" applyFill="1" applyBorder="1" applyAlignment="1">
      <alignment horizontal="center" vertical="center" wrapText="1"/>
    </xf>
    <xf numFmtId="14" fontId="11" fillId="8" borderId="5" xfId="0" applyNumberFormat="1" applyFont="1" applyFill="1" applyBorder="1" applyAlignment="1">
      <alignment horizontal="center" vertical="center" wrapText="1"/>
    </xf>
    <xf numFmtId="14" fontId="11" fillId="8" borderId="7" xfId="0" applyNumberFormat="1" applyFont="1" applyFill="1" applyBorder="1" applyAlignment="1">
      <alignment horizontal="center" vertical="center" wrapText="1"/>
    </xf>
    <xf numFmtId="168" fontId="18" fillId="8" borderId="6" xfId="0" applyNumberFormat="1" applyFont="1" applyFill="1" applyBorder="1" applyAlignment="1">
      <alignment horizontal="center" vertical="center" wrapText="1"/>
    </xf>
    <xf numFmtId="168" fontId="18" fillId="8" borderId="10" xfId="0" applyNumberFormat="1" applyFont="1" applyFill="1" applyBorder="1" applyAlignment="1">
      <alignment horizontal="center" vertical="center" wrapText="1"/>
    </xf>
    <xf numFmtId="168" fontId="18" fillId="4" borderId="25" xfId="0" applyNumberFormat="1" applyFont="1" applyFill="1" applyBorder="1" applyAlignment="1">
      <alignment horizontal="center" vertical="center" wrapText="1"/>
    </xf>
    <xf numFmtId="168" fontId="18" fillId="4" borderId="26" xfId="0" applyNumberFormat="1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41" xfId="0" applyFont="1" applyFill="1" applyBorder="1" applyAlignment="1">
      <alignment horizontal="center" vertical="center" wrapText="1"/>
    </xf>
    <xf numFmtId="0" fontId="11" fillId="8" borderId="44" xfId="0" applyNumberFormat="1" applyFont="1" applyFill="1" applyBorder="1" applyAlignment="1">
      <alignment horizontal="center" vertical="center" wrapText="1"/>
    </xf>
    <xf numFmtId="0" fontId="11" fillId="8" borderId="45" xfId="0" applyNumberFormat="1" applyFont="1" applyFill="1" applyBorder="1" applyAlignment="1">
      <alignment horizontal="center" vertical="center" wrapText="1"/>
    </xf>
    <xf numFmtId="0" fontId="11" fillId="8" borderId="42" xfId="0" applyNumberFormat="1" applyFont="1" applyFill="1" applyBorder="1" applyAlignment="1">
      <alignment horizontal="center" vertical="center" wrapText="1"/>
    </xf>
    <xf numFmtId="0" fontId="11" fillId="8" borderId="43" xfId="0" applyNumberFormat="1" applyFont="1" applyFill="1" applyBorder="1" applyAlignment="1">
      <alignment horizontal="center" vertical="center" wrapText="1"/>
    </xf>
    <xf numFmtId="0" fontId="11" fillId="8" borderId="36" xfId="0" applyNumberFormat="1" applyFont="1" applyFill="1" applyBorder="1" applyAlignment="1">
      <alignment horizontal="center" vertical="center" wrapText="1"/>
    </xf>
    <xf numFmtId="0" fontId="11" fillId="8" borderId="23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4" fontId="11" fillId="3" borderId="32" xfId="0" applyNumberFormat="1" applyFont="1" applyFill="1" applyBorder="1" applyAlignment="1">
      <alignment horizontal="left" vertical="center"/>
    </xf>
    <xf numFmtId="4" fontId="11" fillId="3" borderId="0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3" fontId="11" fillId="3" borderId="21" xfId="0" applyNumberFormat="1" applyFont="1" applyFill="1" applyBorder="1" applyAlignment="1">
      <alignment horizontal="left" vertical="center"/>
    </xf>
    <xf numFmtId="3" fontId="11" fillId="3" borderId="19" xfId="0" applyNumberFormat="1" applyFont="1" applyFill="1" applyBorder="1" applyAlignment="1">
      <alignment horizontal="left" vertical="center"/>
    </xf>
    <xf numFmtId="3" fontId="11" fillId="3" borderId="0" xfId="0" applyNumberFormat="1" applyFont="1" applyFill="1" applyBorder="1" applyAlignment="1">
      <alignment horizontal="left" vertical="center"/>
    </xf>
    <xf numFmtId="0" fontId="11" fillId="3" borderId="21" xfId="0" applyNumberFormat="1" applyFont="1" applyFill="1" applyBorder="1" applyAlignment="1">
      <alignment horizontal="left" vertical="center"/>
    </xf>
    <xf numFmtId="0" fontId="11" fillId="3" borderId="19" xfId="0" applyNumberFormat="1" applyFont="1" applyFill="1" applyBorder="1" applyAlignment="1">
      <alignment horizontal="left" vertical="center"/>
    </xf>
    <xf numFmtId="4" fontId="11" fillId="3" borderId="33" xfId="0" applyNumberFormat="1" applyFont="1" applyFill="1" applyBorder="1" applyAlignment="1">
      <alignment horizontal="left" vertical="center"/>
    </xf>
    <xf numFmtId="4" fontId="11" fillId="3" borderId="4" xfId="0" applyNumberFormat="1" applyFont="1" applyFill="1" applyBorder="1" applyAlignment="1">
      <alignment horizontal="left" vertical="center"/>
    </xf>
    <xf numFmtId="4" fontId="11" fillId="3" borderId="21" xfId="0" applyNumberFormat="1" applyFont="1" applyFill="1" applyBorder="1" applyAlignment="1">
      <alignment horizontal="left" vertical="center"/>
    </xf>
    <xf numFmtId="4" fontId="11" fillId="3" borderId="19" xfId="0" applyNumberFormat="1" applyFont="1" applyFill="1" applyBorder="1" applyAlignment="1">
      <alignment horizontal="left" vertical="center"/>
    </xf>
    <xf numFmtId="0" fontId="11" fillId="3" borderId="0" xfId="0" applyNumberFormat="1" applyFont="1" applyFill="1" applyBorder="1" applyAlignment="1">
      <alignment horizontal="left" vertical="center"/>
    </xf>
    <xf numFmtId="0" fontId="11" fillId="3" borderId="49" xfId="0" applyFont="1" applyFill="1" applyBorder="1" applyAlignment="1">
      <alignment horizontal="left" vertical="center" wrapText="1"/>
    </xf>
    <xf numFmtId="0" fontId="11" fillId="3" borderId="35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1">
    <cellStyle name="Обычный" xfId="0" builtinId="0"/>
    <cellStyle name="Обычный 2" xfId="19"/>
    <cellStyle name="Обычный 27" xfId="10"/>
    <cellStyle name="Обычный 3" xfId="1"/>
    <cellStyle name="Обычный 31" xfId="4"/>
    <cellStyle name="Обычный 33" xfId="11"/>
    <cellStyle name="Обычный 34" xfId="12"/>
    <cellStyle name="Обычный 37" xfId="5"/>
    <cellStyle name="Обычный 38" xfId="13"/>
    <cellStyle name="Обычный 4" xfId="7"/>
    <cellStyle name="Обычный 41" xfId="14"/>
    <cellStyle name="Обычный 44" xfId="15"/>
    <cellStyle name="Обычный 45" xfId="16"/>
    <cellStyle name="Обычный 46" xfId="17"/>
    <cellStyle name="Обычный 5" xfId="2"/>
    <cellStyle name="Обычный 51" xfId="18"/>
    <cellStyle name="Обычный 6" xfId="8"/>
    <cellStyle name="Обычный 7" xfId="3"/>
    <cellStyle name="Обычный 9" xfId="9"/>
    <cellStyle name="Финансовый 2" xfId="6"/>
    <cellStyle name="Финансовый 3" xfId="2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G1265"/>
  <sheetViews>
    <sheetView tabSelected="1" zoomScale="85" zoomScaleNormal="85" zoomScaleSheetLayoutView="85" workbookViewId="0">
      <pane xSplit="6" ySplit="4" topLeftCell="G5" activePane="bottomRight" state="frozen"/>
      <selection pane="topRight" activeCell="D1" sqref="D1"/>
      <selection pane="bottomLeft" activeCell="A5" sqref="A5"/>
      <selection pane="bottomRight" activeCell="A60" sqref="A60:XFD224"/>
    </sheetView>
  </sheetViews>
  <sheetFormatPr defaultRowHeight="15.75"/>
  <cols>
    <col min="1" max="1" width="5.85546875" style="268" customWidth="1"/>
    <col min="2" max="2" width="6.85546875" style="236" bestFit="1" customWidth="1"/>
    <col min="3" max="3" width="10.28515625" style="236" bestFit="1" customWidth="1"/>
    <col min="4" max="4" width="10.28515625" style="236" customWidth="1"/>
    <col min="5" max="5" width="51" style="231" customWidth="1"/>
    <col min="6" max="6" width="21.28515625" style="315" customWidth="1"/>
    <col min="7" max="7" width="14.85546875" style="310" hidden="1" customWidth="1"/>
    <col min="8" max="8" width="12.5703125" style="237" hidden="1" customWidth="1"/>
    <col min="9" max="9" width="12.42578125" style="237" hidden="1" customWidth="1"/>
    <col min="10" max="10" width="13.7109375" style="237" hidden="1" customWidth="1"/>
    <col min="11" max="11" width="14.5703125" style="237" hidden="1" customWidth="1"/>
    <col min="12" max="12" width="12.85546875" style="237" hidden="1" customWidth="1"/>
    <col min="13" max="13" width="13.7109375" style="237" hidden="1" customWidth="1"/>
    <col min="14" max="14" width="13.85546875" style="237" hidden="1" customWidth="1"/>
    <col min="15" max="15" width="14.140625" style="237" hidden="1" customWidth="1"/>
    <col min="16" max="16" width="12.7109375" style="237" hidden="1" customWidth="1"/>
    <col min="17" max="17" width="17.42578125" style="293" customWidth="1"/>
    <col min="18" max="18" width="19.5703125" style="293" customWidth="1"/>
    <col min="19" max="19" width="13.7109375" style="293" customWidth="1"/>
    <col min="20" max="20" width="16.7109375" style="293" customWidth="1"/>
    <col min="21" max="21" width="14.28515625" style="293" customWidth="1"/>
    <col min="22" max="22" width="15.140625" style="293" customWidth="1"/>
    <col min="23" max="23" width="11.140625" style="349" customWidth="1"/>
    <col min="24" max="24" width="17.28515625" style="362" customWidth="1"/>
    <col min="25" max="25" width="16.42578125" style="362" customWidth="1"/>
    <col min="26" max="26" width="17" style="364" hidden="1" customWidth="1"/>
    <col min="27" max="27" width="16" style="239" hidden="1" customWidth="1"/>
    <col min="28" max="28" width="12.85546875" style="284" hidden="1" customWidth="1"/>
    <col min="29" max="29" width="16.5703125" style="277" hidden="1" customWidth="1"/>
    <col min="30" max="30" width="18.28515625" style="246" hidden="1" customWidth="1"/>
    <col min="31" max="31" width="22.85546875" style="246" hidden="1" customWidth="1"/>
    <col min="32" max="32" width="18.140625" style="246" hidden="1" customWidth="1"/>
    <col min="33" max="34" width="16" style="246" hidden="1" customWidth="1"/>
    <col min="35" max="35" width="29.5703125" style="331" hidden="1" customWidth="1"/>
    <col min="36" max="36" width="18.5703125" style="246" hidden="1" customWidth="1"/>
    <col min="37" max="37" width="13.28515625" style="246" hidden="1" customWidth="1"/>
    <col min="38" max="38" width="19.42578125" style="277" hidden="1" customWidth="1"/>
    <col min="39" max="39" width="16.7109375" style="198" hidden="1" customWidth="1"/>
    <col min="40" max="40" width="14.5703125" style="133" hidden="1" customWidth="1"/>
    <col min="41" max="41" width="9.85546875" style="133" hidden="1" customWidth="1"/>
    <col min="42" max="42" width="15.5703125" style="107" hidden="1" customWidth="1"/>
    <col min="43" max="43" width="14.7109375" style="133" hidden="1" customWidth="1"/>
    <col min="44" max="44" width="12" style="133" hidden="1" customWidth="1"/>
    <col min="45" max="45" width="12.28515625" style="133" hidden="1" customWidth="1"/>
    <col min="46" max="46" width="13.7109375" style="133" hidden="1" customWidth="1"/>
    <col min="47" max="47" width="12" style="133" hidden="1" customWidth="1"/>
    <col min="48" max="48" width="11" style="133" hidden="1" customWidth="1"/>
    <col min="49" max="50" width="10" style="133" hidden="1" customWidth="1"/>
    <col min="51" max="51" width="10.7109375" style="173" hidden="1" customWidth="1"/>
    <col min="52" max="52" width="13.42578125" style="173" hidden="1" customWidth="1"/>
    <col min="53" max="53" width="8.42578125" style="149" hidden="1" customWidth="1"/>
    <col min="54" max="54" width="13.42578125" style="107" hidden="1" customWidth="1"/>
    <col min="55" max="55" width="12.28515625" style="107" hidden="1" customWidth="1"/>
    <col min="56" max="56" width="13.7109375" style="107" hidden="1" customWidth="1"/>
    <col min="57" max="57" width="20.5703125" style="110" hidden="1" customWidth="1"/>
    <col min="58" max="58" width="11" style="110" hidden="1" customWidth="1"/>
    <col min="59" max="59" width="13.140625" style="110" hidden="1" customWidth="1"/>
    <col min="60" max="60" width="16" style="110" hidden="1" customWidth="1"/>
    <col min="61" max="61" width="12.7109375" style="109" hidden="1" customWidth="1"/>
    <col min="62" max="62" width="18.140625" style="333" hidden="1" customWidth="1"/>
    <col min="63" max="63" width="20.140625" style="338" hidden="1" customWidth="1"/>
    <col min="64" max="64" width="12.7109375" style="338" hidden="1" customWidth="1"/>
    <col min="65" max="65" width="23.42578125" style="338" hidden="1" customWidth="1"/>
    <col min="66" max="66" width="18.7109375" style="338" hidden="1" customWidth="1"/>
    <col min="67" max="67" width="16.140625" style="405" hidden="1" customWidth="1"/>
    <col min="68" max="68" width="33.42578125" style="187" hidden="1" customWidth="1"/>
    <col min="69" max="69" width="35.42578125" style="188" hidden="1" customWidth="1"/>
    <col min="70" max="70" width="45.85546875" style="189" hidden="1" customWidth="1"/>
    <col min="71" max="71" width="13.7109375" style="178" hidden="1" customWidth="1"/>
    <col min="72" max="72" width="25.85546875" style="163" hidden="1" customWidth="1"/>
    <col min="73" max="73" width="36.5703125" style="165" hidden="1" customWidth="1"/>
    <col min="74" max="74" width="28.140625" style="167" hidden="1" customWidth="1"/>
    <col min="75" max="75" width="59.42578125" style="172" hidden="1" customWidth="1"/>
    <col min="76" max="76" width="36.7109375" style="162" hidden="1" customWidth="1"/>
    <col min="77" max="77" width="43.5703125" style="162" hidden="1" customWidth="1"/>
    <col min="78" max="78" width="35.42578125" style="162" hidden="1" customWidth="1"/>
    <col min="79" max="79" width="14.42578125" style="161" hidden="1" customWidth="1"/>
    <col min="80" max="80" width="11.28515625" style="102" hidden="1" customWidth="1"/>
    <col min="81" max="81" width="9.28515625" style="106" hidden="1" customWidth="1"/>
    <col min="82" max="82" width="9.42578125" style="146" hidden="1" customWidth="1"/>
    <col min="83" max="83" width="9.140625" style="462"/>
    <col min="84" max="84" width="12.5703125" style="462" customWidth="1"/>
    <col min="86" max="86" width="43.28515625" bestFit="1" customWidth="1"/>
  </cols>
  <sheetData>
    <row r="1" spans="1:85" s="122" customFormat="1">
      <c r="A1" s="466"/>
      <c r="B1" s="466"/>
      <c r="C1" s="466"/>
      <c r="D1" s="466"/>
      <c r="E1" s="467"/>
      <c r="F1" s="466"/>
      <c r="G1" s="468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6"/>
      <c r="W1" s="466"/>
      <c r="X1" s="466"/>
      <c r="Y1" s="466"/>
      <c r="Z1" s="466"/>
      <c r="AA1" s="466"/>
      <c r="AB1" s="469"/>
      <c r="AC1" s="470"/>
      <c r="AD1" s="471"/>
      <c r="AE1" s="471"/>
      <c r="AF1" s="471"/>
      <c r="AG1" s="471"/>
      <c r="AH1" s="471"/>
      <c r="AI1" s="471"/>
      <c r="AJ1" s="471"/>
      <c r="AK1" s="471"/>
      <c r="AL1" s="472"/>
      <c r="AM1" s="473"/>
      <c r="AN1" s="473"/>
      <c r="AO1" s="473"/>
      <c r="AP1" s="466"/>
      <c r="AQ1" s="466"/>
      <c r="AR1" s="466"/>
      <c r="AS1" s="466"/>
      <c r="AT1" s="466"/>
      <c r="AU1" s="466"/>
      <c r="AV1" s="466"/>
      <c r="AW1" s="466"/>
      <c r="AX1" s="466"/>
      <c r="AY1" s="474"/>
      <c r="AZ1" s="474"/>
      <c r="BA1" s="475"/>
      <c r="BB1" s="466"/>
      <c r="BC1" s="466"/>
      <c r="BD1" s="466"/>
      <c r="BE1" s="466"/>
      <c r="BF1" s="466"/>
      <c r="BG1" s="466"/>
      <c r="BH1" s="466"/>
      <c r="BI1" s="466"/>
      <c r="BJ1" s="471"/>
      <c r="BK1" s="471"/>
      <c r="BL1" s="471"/>
      <c r="BM1" s="471"/>
      <c r="BN1" s="471"/>
      <c r="BO1" s="471"/>
      <c r="BP1" s="466"/>
      <c r="BQ1" s="466"/>
      <c r="BR1" s="466"/>
      <c r="BS1" s="466"/>
      <c r="BT1" s="466"/>
      <c r="BU1" s="466"/>
      <c r="BV1" s="476"/>
      <c r="BW1" s="466"/>
      <c r="BX1" s="466"/>
      <c r="BY1" s="489" t="s">
        <v>424</v>
      </c>
      <c r="BZ1" s="489"/>
      <c r="CA1" s="489"/>
      <c r="CB1" s="103"/>
      <c r="CC1" s="104"/>
      <c r="CD1" s="146"/>
      <c r="CE1" s="461"/>
      <c r="CF1" s="461"/>
    </row>
    <row r="2" spans="1:85" s="122" customFormat="1" ht="16.5" thickBot="1">
      <c r="A2" s="264"/>
      <c r="B2" s="232"/>
      <c r="C2" s="232"/>
      <c r="D2" s="232"/>
      <c r="E2" s="253"/>
      <c r="F2" s="318"/>
      <c r="G2" s="367"/>
      <c r="H2" s="242"/>
      <c r="I2" s="242"/>
      <c r="J2" s="242"/>
      <c r="K2" s="242"/>
      <c r="L2" s="242"/>
      <c r="M2" s="242"/>
      <c r="N2" s="242"/>
      <c r="O2" s="242"/>
      <c r="P2" s="422"/>
      <c r="Q2" s="493" t="s">
        <v>728</v>
      </c>
      <c r="R2" s="494"/>
      <c r="S2" s="494"/>
      <c r="T2" s="495"/>
      <c r="U2" s="493" t="s">
        <v>693</v>
      </c>
      <c r="V2" s="494"/>
      <c r="W2" s="494"/>
      <c r="X2" s="494"/>
      <c r="Y2" s="495"/>
      <c r="Z2" s="365"/>
      <c r="AA2" s="170"/>
      <c r="AB2" s="223"/>
      <c r="AC2" s="277"/>
      <c r="AD2" s="242"/>
      <c r="AE2" s="242"/>
      <c r="AF2" s="242"/>
      <c r="AG2" s="242"/>
      <c r="AH2" s="242"/>
      <c r="AI2" s="389"/>
      <c r="AJ2" s="242"/>
      <c r="AK2" s="242"/>
      <c r="AL2" s="320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254"/>
      <c r="AZ2" s="254"/>
      <c r="BA2" s="255"/>
      <c r="BB2" s="168"/>
      <c r="BC2" s="168"/>
      <c r="BD2" s="168"/>
      <c r="BE2" s="168"/>
      <c r="BF2" s="168"/>
      <c r="BG2" s="168"/>
      <c r="BH2" s="168"/>
      <c r="BI2" s="168"/>
      <c r="BJ2" s="490" t="s">
        <v>39</v>
      </c>
      <c r="BK2" s="490"/>
      <c r="BL2" s="490"/>
      <c r="BM2" s="490"/>
      <c r="BN2" s="490"/>
      <c r="BO2" s="490"/>
      <c r="BP2" s="490"/>
      <c r="BQ2" s="490"/>
      <c r="BR2" s="256" t="s">
        <v>430</v>
      </c>
      <c r="BS2" s="257" t="s">
        <v>425</v>
      </c>
      <c r="BT2" s="491" t="s">
        <v>413</v>
      </c>
      <c r="BU2" s="491"/>
      <c r="BV2" s="492"/>
      <c r="BW2" s="491"/>
      <c r="BX2" s="491"/>
      <c r="BY2" s="491"/>
      <c r="BZ2" s="491"/>
      <c r="CA2" s="258" t="s">
        <v>425</v>
      </c>
      <c r="CB2" s="505" t="s">
        <v>426</v>
      </c>
      <c r="CC2" s="505"/>
      <c r="CD2" s="121"/>
      <c r="CE2" s="461"/>
      <c r="CF2" s="461"/>
    </row>
    <row r="3" spans="1:85" s="122" customFormat="1" ht="64.5" customHeight="1">
      <c r="A3" s="483" t="s">
        <v>414</v>
      </c>
      <c r="B3" s="259" t="s">
        <v>710</v>
      </c>
      <c r="C3" s="270" t="s">
        <v>711</v>
      </c>
      <c r="D3" s="270"/>
      <c r="E3" s="400" t="s">
        <v>712</v>
      </c>
      <c r="F3" s="485" t="s">
        <v>409</v>
      </c>
      <c r="G3" s="377" t="s">
        <v>700</v>
      </c>
      <c r="H3" s="410" t="s">
        <v>677</v>
      </c>
      <c r="I3" s="416" t="s">
        <v>569</v>
      </c>
      <c r="J3" s="420" t="s">
        <v>570</v>
      </c>
      <c r="K3" s="416" t="s">
        <v>39</v>
      </c>
      <c r="L3" s="420" t="s">
        <v>571</v>
      </c>
      <c r="M3" s="416" t="s">
        <v>631</v>
      </c>
      <c r="N3" s="421" t="s">
        <v>44</v>
      </c>
      <c r="O3" s="410" t="s">
        <v>572</v>
      </c>
      <c r="P3" s="423" t="s">
        <v>573</v>
      </c>
      <c r="Q3" s="479" t="s">
        <v>679</v>
      </c>
      <c r="R3" s="479" t="s">
        <v>39</v>
      </c>
      <c r="S3" s="479" t="s">
        <v>631</v>
      </c>
      <c r="T3" s="479" t="s">
        <v>688</v>
      </c>
      <c r="U3" s="477" t="s">
        <v>689</v>
      </c>
      <c r="V3" s="479" t="s">
        <v>690</v>
      </c>
      <c r="W3" s="503" t="s">
        <v>685</v>
      </c>
      <c r="X3" s="503" t="s">
        <v>691</v>
      </c>
      <c r="Y3" s="503" t="s">
        <v>692</v>
      </c>
      <c r="Z3" s="376" t="s">
        <v>699</v>
      </c>
      <c r="AA3" s="487" t="s">
        <v>472</v>
      </c>
      <c r="AB3" s="286" t="s">
        <v>613</v>
      </c>
      <c r="AC3" s="282" t="s">
        <v>627</v>
      </c>
      <c r="AD3" s="283" t="s">
        <v>658</v>
      </c>
      <c r="AE3" s="283" t="s">
        <v>659</v>
      </c>
      <c r="AF3" s="283" t="s">
        <v>660</v>
      </c>
      <c r="AG3" s="283" t="s">
        <v>612</v>
      </c>
      <c r="AH3" s="283" t="s">
        <v>626</v>
      </c>
      <c r="AI3" s="390" t="s">
        <v>614</v>
      </c>
      <c r="AJ3" s="347" t="s">
        <v>683</v>
      </c>
      <c r="AK3" s="330" t="s">
        <v>681</v>
      </c>
      <c r="AL3" s="323" t="s">
        <v>678</v>
      </c>
      <c r="AM3" s="517" t="s">
        <v>453</v>
      </c>
      <c r="AN3" s="520" t="s">
        <v>433</v>
      </c>
      <c r="AO3" s="496" t="s">
        <v>446</v>
      </c>
      <c r="AP3" s="496" t="s">
        <v>434</v>
      </c>
      <c r="AQ3" s="498" t="s">
        <v>435</v>
      </c>
      <c r="AR3" s="125" t="s">
        <v>473</v>
      </c>
      <c r="AS3" s="125" t="s">
        <v>474</v>
      </c>
      <c r="AT3" s="125" t="s">
        <v>475</v>
      </c>
      <c r="AU3" s="125" t="s">
        <v>476</v>
      </c>
      <c r="AV3" s="499" t="s">
        <v>477</v>
      </c>
      <c r="AW3" s="499"/>
      <c r="AX3" s="499"/>
      <c r="AY3" s="500" t="s">
        <v>436</v>
      </c>
      <c r="AZ3" s="500"/>
      <c r="BA3" s="519" t="s">
        <v>469</v>
      </c>
      <c r="BB3" s="506" t="s">
        <v>470</v>
      </c>
      <c r="BC3" s="498" t="s">
        <v>471</v>
      </c>
      <c r="BD3" s="508" t="s">
        <v>437</v>
      </c>
      <c r="BE3" s="509"/>
      <c r="BF3" s="508" t="s">
        <v>441</v>
      </c>
      <c r="BG3" s="509"/>
      <c r="BH3" s="509"/>
      <c r="BI3" s="510" t="s">
        <v>438</v>
      </c>
      <c r="BJ3" s="533" t="s">
        <v>493</v>
      </c>
      <c r="BK3" s="535" t="s">
        <v>410</v>
      </c>
      <c r="BL3" s="537" t="s">
        <v>446</v>
      </c>
      <c r="BM3" s="537" t="s">
        <v>434</v>
      </c>
      <c r="BN3" s="537" t="s">
        <v>411</v>
      </c>
      <c r="BO3" s="515" t="s">
        <v>686</v>
      </c>
      <c r="BP3" s="501" t="s">
        <v>431</v>
      </c>
      <c r="BQ3" s="523" t="s">
        <v>412</v>
      </c>
      <c r="BR3" s="525" t="s">
        <v>429</v>
      </c>
      <c r="BS3" s="527" t="s">
        <v>425</v>
      </c>
      <c r="BT3" s="529" t="s">
        <v>453</v>
      </c>
      <c r="BU3" s="531" t="s">
        <v>410</v>
      </c>
      <c r="BV3" s="512" t="s">
        <v>446</v>
      </c>
      <c r="BW3" s="512" t="s">
        <v>434</v>
      </c>
      <c r="BX3" s="514" t="s">
        <v>411</v>
      </c>
      <c r="BY3" s="260" t="s">
        <v>431</v>
      </c>
      <c r="BZ3" s="260" t="s">
        <v>412</v>
      </c>
      <c r="CA3" s="258" t="s">
        <v>425</v>
      </c>
      <c r="CB3" s="126" t="s">
        <v>427</v>
      </c>
      <c r="CC3" s="105" t="s">
        <v>428</v>
      </c>
      <c r="CD3" s="521" t="s">
        <v>457</v>
      </c>
      <c r="CE3" s="465" t="s">
        <v>729</v>
      </c>
      <c r="CF3" s="465" t="s">
        <v>730</v>
      </c>
    </row>
    <row r="4" spans="1:85" ht="30" customHeight="1" thickBot="1">
      <c r="A4" s="484"/>
      <c r="B4" s="225"/>
      <c r="C4" s="228"/>
      <c r="D4" s="228"/>
      <c r="E4" s="401"/>
      <c r="F4" s="486"/>
      <c r="G4" s="378"/>
      <c r="H4" s="411"/>
      <c r="I4" s="411"/>
      <c r="J4" s="411"/>
      <c r="K4" s="411"/>
      <c r="L4" s="411"/>
      <c r="M4" s="411"/>
      <c r="N4" s="411"/>
      <c r="O4" s="411"/>
      <c r="P4" s="411"/>
      <c r="Q4" s="480"/>
      <c r="R4" s="480"/>
      <c r="S4" s="480"/>
      <c r="T4" s="480"/>
      <c r="U4" s="478"/>
      <c r="V4" s="480"/>
      <c r="W4" s="504"/>
      <c r="X4" s="504"/>
      <c r="Y4" s="504"/>
      <c r="Z4" s="350"/>
      <c r="AA4" s="488"/>
      <c r="AB4" s="299"/>
      <c r="AC4" s="271"/>
      <c r="AD4" s="226"/>
      <c r="AE4" s="226"/>
      <c r="AF4" s="280"/>
      <c r="AG4" s="226"/>
      <c r="AH4" s="280"/>
      <c r="AI4" s="346"/>
      <c r="AJ4" s="346"/>
      <c r="AK4" s="280"/>
      <c r="AL4" s="271"/>
      <c r="AM4" s="518"/>
      <c r="AN4" s="497"/>
      <c r="AO4" s="497"/>
      <c r="AP4" s="497"/>
      <c r="AQ4" s="497"/>
      <c r="AR4" s="200"/>
      <c r="AS4" s="200"/>
      <c r="AT4" s="200"/>
      <c r="AU4" s="200"/>
      <c r="AV4" s="227" t="s">
        <v>478</v>
      </c>
      <c r="AW4" s="227" t="s">
        <v>479</v>
      </c>
      <c r="AX4" s="227" t="s">
        <v>507</v>
      </c>
      <c r="AY4" s="247" t="s">
        <v>480</v>
      </c>
      <c r="AZ4" s="247" t="s">
        <v>481</v>
      </c>
      <c r="BA4" s="507"/>
      <c r="BB4" s="507"/>
      <c r="BC4" s="507"/>
      <c r="BD4" s="248" t="s">
        <v>440</v>
      </c>
      <c r="BE4" s="249" t="s">
        <v>445</v>
      </c>
      <c r="BF4" s="249" t="s">
        <v>442</v>
      </c>
      <c r="BG4" s="249" t="s">
        <v>443</v>
      </c>
      <c r="BH4" s="249" t="s">
        <v>444</v>
      </c>
      <c r="BI4" s="511"/>
      <c r="BJ4" s="534"/>
      <c r="BK4" s="536"/>
      <c r="BL4" s="538"/>
      <c r="BM4" s="538"/>
      <c r="BN4" s="538"/>
      <c r="BO4" s="516"/>
      <c r="BP4" s="502"/>
      <c r="BQ4" s="524"/>
      <c r="BR4" s="526"/>
      <c r="BS4" s="528"/>
      <c r="BT4" s="530"/>
      <c r="BU4" s="532"/>
      <c r="BV4" s="513"/>
      <c r="BW4" s="513"/>
      <c r="BX4" s="513"/>
      <c r="BY4" s="250"/>
      <c r="BZ4" s="250"/>
      <c r="CA4" s="251"/>
      <c r="CB4" s="252"/>
      <c r="CC4" s="143"/>
      <c r="CD4" s="522"/>
    </row>
    <row r="5" spans="1:85" ht="16.5" customHeight="1" thickBot="1">
      <c r="A5" s="426" t="s">
        <v>114</v>
      </c>
      <c r="B5" s="427"/>
      <c r="C5" s="428"/>
      <c r="D5" s="425"/>
      <c r="E5" s="424"/>
      <c r="F5" s="262"/>
      <c r="G5" s="379"/>
      <c r="H5" s="412"/>
      <c r="I5" s="412"/>
      <c r="J5" s="412"/>
      <c r="K5" s="412"/>
      <c r="L5" s="412"/>
      <c r="M5" s="412"/>
      <c r="N5" s="412"/>
      <c r="O5" s="412"/>
      <c r="P5" s="412"/>
      <c r="Q5" s="287"/>
      <c r="R5" s="287"/>
      <c r="S5" s="287"/>
      <c r="T5" s="287"/>
      <c r="U5" s="287"/>
      <c r="V5" s="287"/>
      <c r="W5" s="351"/>
      <c r="X5" s="351"/>
      <c r="Y5" s="351"/>
      <c r="Z5" s="351"/>
      <c r="AA5" s="297"/>
      <c r="AB5" s="300"/>
      <c r="AC5" s="272"/>
      <c r="AD5" s="229"/>
      <c r="AE5" s="229"/>
      <c r="AF5" s="229"/>
      <c r="AG5" s="229"/>
      <c r="AH5" s="229"/>
      <c r="AI5" s="229"/>
      <c r="AJ5" s="229"/>
      <c r="AK5" s="229"/>
      <c r="AL5" s="272"/>
      <c r="AM5" s="141"/>
      <c r="AN5" s="136"/>
      <c r="AO5" s="136"/>
      <c r="AP5" s="127"/>
      <c r="AQ5" s="129"/>
      <c r="AR5" s="130"/>
      <c r="AS5" s="130"/>
      <c r="AT5" s="130"/>
      <c r="AU5" s="130"/>
      <c r="AV5" s="131"/>
      <c r="AW5" s="131"/>
      <c r="AX5" s="131"/>
      <c r="AY5" s="123"/>
      <c r="AZ5" s="123"/>
      <c r="BA5" s="123"/>
      <c r="BB5" s="123"/>
      <c r="BC5" s="123"/>
      <c r="BD5" s="123"/>
      <c r="BE5" s="112"/>
      <c r="BF5" s="112"/>
      <c r="BG5" s="112"/>
      <c r="BH5" s="112"/>
      <c r="BI5" s="113"/>
      <c r="BJ5" s="335"/>
      <c r="BK5" s="335"/>
      <c r="BL5" s="336"/>
      <c r="BM5" s="336"/>
      <c r="BN5" s="334"/>
      <c r="BO5" s="395"/>
      <c r="BP5" s="183"/>
      <c r="BQ5" s="174"/>
      <c r="BR5" s="175"/>
      <c r="BS5" s="176"/>
      <c r="BU5" s="164"/>
      <c r="BV5" s="155"/>
      <c r="BW5" s="155"/>
      <c r="BX5" s="159"/>
      <c r="BY5" s="159"/>
      <c r="BZ5" s="159"/>
      <c r="CA5" s="153"/>
      <c r="CB5" s="114"/>
      <c r="CC5" s="115"/>
      <c r="CD5" s="147"/>
    </row>
    <row r="6" spans="1:85" s="1" customFormat="1" ht="30" customHeight="1">
      <c r="A6" s="263">
        <v>829</v>
      </c>
      <c r="B6" s="233" t="s">
        <v>611</v>
      </c>
      <c r="C6" s="234" t="s">
        <v>617</v>
      </c>
      <c r="D6" s="406"/>
      <c r="E6" s="82" t="s">
        <v>574</v>
      </c>
      <c r="F6" s="388" t="s">
        <v>432</v>
      </c>
      <c r="G6" s="384" t="s">
        <v>701</v>
      </c>
      <c r="H6" s="239"/>
      <c r="I6" s="418">
        <v>2247</v>
      </c>
      <c r="J6" s="239"/>
      <c r="K6" s="418">
        <v>83403</v>
      </c>
      <c r="L6" s="239"/>
      <c r="M6" s="239"/>
      <c r="N6" s="418">
        <f>M6+K6+I6</f>
        <v>85650</v>
      </c>
      <c r="O6" s="239">
        <f>H6+J6+L6</f>
        <v>0</v>
      </c>
      <c r="P6" s="239"/>
      <c r="Q6" s="371">
        <v>2247</v>
      </c>
      <c r="R6" s="371">
        <v>83403</v>
      </c>
      <c r="S6" s="458">
        <v>1128</v>
      </c>
      <c r="T6" s="372">
        <f>Q6+R6+S6</f>
        <v>86778</v>
      </c>
      <c r="U6" s="290"/>
      <c r="V6" s="292">
        <v>540</v>
      </c>
      <c r="W6" s="456">
        <v>230</v>
      </c>
      <c r="X6" s="402">
        <f>V6*W6</f>
        <v>124200</v>
      </c>
      <c r="Y6" s="368">
        <f t="shared" ref="Y6:Y51" si="0">X6-O6</f>
        <v>124200</v>
      </c>
      <c r="Z6" s="364"/>
      <c r="AA6" s="239">
        <v>249480</v>
      </c>
      <c r="AB6" s="284"/>
      <c r="AC6" s="276" t="s">
        <v>615</v>
      </c>
      <c r="AD6" s="261"/>
      <c r="AE6" s="261" t="s">
        <v>669</v>
      </c>
      <c r="AF6" s="240" t="s">
        <v>661</v>
      </c>
      <c r="AG6" s="244" t="s">
        <v>615</v>
      </c>
      <c r="AH6" s="314"/>
      <c r="AI6" s="322" t="s">
        <v>713</v>
      </c>
      <c r="AJ6" s="169" t="s">
        <v>684</v>
      </c>
      <c r="AK6" s="244"/>
      <c r="AL6" s="274"/>
      <c r="AM6" s="202" t="s">
        <v>454</v>
      </c>
      <c r="AN6" s="198" t="s">
        <v>462</v>
      </c>
      <c r="AO6" s="198"/>
      <c r="AP6" s="199" t="s">
        <v>439</v>
      </c>
      <c r="AQ6" s="191" t="s">
        <v>459</v>
      </c>
      <c r="AR6" s="193" t="s">
        <v>490</v>
      </c>
      <c r="AS6" s="194" t="s">
        <v>492</v>
      </c>
      <c r="AT6" s="191" t="s">
        <v>541</v>
      </c>
      <c r="AU6" s="192" t="s">
        <v>542</v>
      </c>
      <c r="AV6" s="191"/>
      <c r="AW6" s="191"/>
      <c r="AX6" s="191"/>
      <c r="AY6" s="199" t="s">
        <v>450</v>
      </c>
      <c r="AZ6" s="139" t="s">
        <v>509</v>
      </c>
      <c r="BA6" s="209">
        <v>3</v>
      </c>
      <c r="BB6" s="199"/>
      <c r="BC6" s="199"/>
      <c r="BD6" s="199"/>
      <c r="BE6" s="217"/>
      <c r="BF6" s="218"/>
      <c r="BG6" s="218"/>
      <c r="BH6" s="218"/>
      <c r="BI6" s="219"/>
      <c r="BJ6" s="335" t="s">
        <v>537</v>
      </c>
      <c r="BK6" s="335" t="s">
        <v>539</v>
      </c>
      <c r="BL6" s="335"/>
      <c r="BM6" s="335" t="s">
        <v>502</v>
      </c>
      <c r="BN6" s="360" t="s">
        <v>633</v>
      </c>
      <c r="BO6" s="404">
        <v>67073</v>
      </c>
      <c r="BP6" s="215"/>
      <c r="BQ6" s="220"/>
      <c r="BR6" s="221"/>
      <c r="BS6" s="207"/>
      <c r="BT6" s="148" t="s">
        <v>483</v>
      </c>
      <c r="BU6" s="148" t="s">
        <v>484</v>
      </c>
      <c r="BV6" s="214"/>
      <c r="BW6" s="214" t="s">
        <v>485</v>
      </c>
      <c r="BX6" s="216" t="s">
        <v>496</v>
      </c>
      <c r="BY6" s="204"/>
      <c r="BZ6" s="220"/>
      <c r="CA6" s="208"/>
      <c r="CB6" s="203"/>
      <c r="CC6" s="212"/>
      <c r="CD6" s="150" t="s">
        <v>458</v>
      </c>
      <c r="CE6" s="463">
        <f>S6/118*18</f>
        <v>172.06779661016947</v>
      </c>
      <c r="CF6" s="464">
        <f>S6-CE6</f>
        <v>955.93220338983053</v>
      </c>
      <c r="CG6" s="1" t="b">
        <f>S6=CE6+CF6</f>
        <v>1</v>
      </c>
    </row>
    <row r="7" spans="1:85" ht="30" customHeight="1">
      <c r="A7" s="263">
        <v>830</v>
      </c>
      <c r="B7" s="233" t="s">
        <v>611</v>
      </c>
      <c r="C7" s="234" t="s">
        <v>617</v>
      </c>
      <c r="D7" s="406" t="s">
        <v>489</v>
      </c>
      <c r="E7" s="403" t="s">
        <v>574</v>
      </c>
      <c r="F7" s="319" t="s">
        <v>417</v>
      </c>
      <c r="H7" s="413"/>
      <c r="I7" s="413"/>
      <c r="J7" s="413"/>
      <c r="K7" s="413"/>
      <c r="L7" s="413"/>
      <c r="M7" s="413"/>
      <c r="N7" s="239">
        <f t="shared" ref="N7:N51" si="1">M7+K7+I7</f>
        <v>0</v>
      </c>
      <c r="O7" s="239">
        <f t="shared" ref="O7:O51" si="2">H7+J7+L7</f>
        <v>0</v>
      </c>
      <c r="P7" s="239"/>
      <c r="Q7" s="290">
        <v>0</v>
      </c>
      <c r="R7" s="290">
        <v>0</v>
      </c>
      <c r="S7" s="290">
        <v>0</v>
      </c>
      <c r="T7" s="290">
        <v>0</v>
      </c>
      <c r="U7" s="290"/>
      <c r="V7" s="291">
        <v>890</v>
      </c>
      <c r="W7" s="456">
        <v>0</v>
      </c>
      <c r="X7" s="402">
        <f t="shared" ref="X7:X51" si="3">V7*W7</f>
        <v>0</v>
      </c>
      <c r="Y7" s="368">
        <f t="shared" si="0"/>
        <v>0</v>
      </c>
      <c r="Z7" s="352"/>
      <c r="AA7" s="239">
        <v>84550</v>
      </c>
      <c r="AC7" s="306"/>
      <c r="AD7" s="434"/>
      <c r="AE7" s="276"/>
      <c r="AF7" s="434"/>
      <c r="AG7" s="206"/>
      <c r="AH7" s="206"/>
      <c r="AI7" s="239"/>
      <c r="AJ7" s="244" t="s">
        <v>709</v>
      </c>
      <c r="AK7" s="239"/>
      <c r="AL7" s="309" t="s">
        <v>687</v>
      </c>
      <c r="AM7" s="134" t="s">
        <v>454</v>
      </c>
      <c r="AN7" s="198" t="s">
        <v>462</v>
      </c>
      <c r="AO7" s="198"/>
      <c r="AP7" s="197" t="s">
        <v>567</v>
      </c>
      <c r="AQ7" s="130" t="s">
        <v>459</v>
      </c>
      <c r="AR7" s="193" t="s">
        <v>490</v>
      </c>
      <c r="AS7" s="194" t="s">
        <v>492</v>
      </c>
      <c r="AT7" s="191"/>
      <c r="AU7" s="192"/>
      <c r="AV7" s="130"/>
      <c r="AW7" s="130"/>
      <c r="AX7" s="130"/>
      <c r="AY7" s="197" t="s">
        <v>450</v>
      </c>
      <c r="AZ7" s="139" t="s">
        <v>509</v>
      </c>
      <c r="BA7" s="120">
        <v>3</v>
      </c>
      <c r="BB7" s="196"/>
      <c r="BC7" s="196"/>
      <c r="BD7" s="196"/>
      <c r="BE7" s="119"/>
      <c r="BF7" s="124"/>
      <c r="BG7" s="124"/>
      <c r="BH7" s="124"/>
      <c r="BI7" s="171"/>
      <c r="BJ7" s="335" t="s">
        <v>482</v>
      </c>
      <c r="BK7" s="335"/>
      <c r="BL7" s="335"/>
      <c r="BM7" s="335" t="s">
        <v>482</v>
      </c>
      <c r="BN7" s="360"/>
      <c r="BO7" s="404"/>
      <c r="BP7" s="184"/>
      <c r="BQ7" s="185"/>
      <c r="BR7" s="186"/>
      <c r="BS7" s="177"/>
      <c r="BT7" s="163" t="s">
        <v>483</v>
      </c>
      <c r="BU7" s="163" t="s">
        <v>484</v>
      </c>
      <c r="BV7" s="166"/>
      <c r="BW7" s="166" t="s">
        <v>568</v>
      </c>
      <c r="BX7" s="190" t="s">
        <v>496</v>
      </c>
      <c r="BY7" s="156"/>
      <c r="BZ7" s="160"/>
      <c r="CA7" s="154"/>
      <c r="CB7" s="111"/>
      <c r="CC7" s="145"/>
      <c r="CD7" s="118" t="s">
        <v>458</v>
      </c>
      <c r="CE7" s="463">
        <f t="shared" ref="CE7:CE51" si="4">S7/118*18</f>
        <v>0</v>
      </c>
      <c r="CF7" s="463">
        <f t="shared" ref="CF7:CF51" si="5">S7-CE7</f>
        <v>0</v>
      </c>
      <c r="CG7" s="1" t="b">
        <f t="shared" ref="CG7:CG51" si="6">S7=CE7+CF7</f>
        <v>1</v>
      </c>
    </row>
    <row r="8" spans="1:85" s="1" customFormat="1" ht="30" customHeight="1">
      <c r="A8" s="263">
        <v>831</v>
      </c>
      <c r="B8" s="233" t="s">
        <v>611</v>
      </c>
      <c r="C8" s="234" t="s">
        <v>617</v>
      </c>
      <c r="D8" s="406"/>
      <c r="E8" s="82" t="s">
        <v>575</v>
      </c>
      <c r="F8" s="356" t="s">
        <v>420</v>
      </c>
      <c r="G8" s="378"/>
      <c r="H8" s="391">
        <v>12178</v>
      </c>
      <c r="I8" s="419">
        <v>12178</v>
      </c>
      <c r="J8" s="391">
        <v>197929</v>
      </c>
      <c r="K8" s="419">
        <v>197929</v>
      </c>
      <c r="L8" s="391">
        <v>3389</v>
      </c>
      <c r="M8" s="238"/>
      <c r="N8" s="418">
        <f t="shared" si="1"/>
        <v>210107</v>
      </c>
      <c r="O8" s="394">
        <f t="shared" si="2"/>
        <v>213496</v>
      </c>
      <c r="P8" s="238"/>
      <c r="Q8" s="373">
        <v>12178</v>
      </c>
      <c r="R8" s="373">
        <v>197929</v>
      </c>
      <c r="S8" s="457">
        <v>3389</v>
      </c>
      <c r="T8" s="372">
        <f t="shared" ref="T8:T18" si="7">Q8+R8+S8</f>
        <v>213496</v>
      </c>
      <c r="U8" s="289"/>
      <c r="V8" s="294">
        <v>1830</v>
      </c>
      <c r="W8" s="344">
        <v>213</v>
      </c>
      <c r="X8" s="402">
        <f t="shared" si="3"/>
        <v>389790</v>
      </c>
      <c r="Y8" s="368">
        <f t="shared" si="0"/>
        <v>176294</v>
      </c>
      <c r="Z8" s="344"/>
      <c r="AA8" s="238">
        <v>523380</v>
      </c>
      <c r="AB8" s="302">
        <v>42606</v>
      </c>
      <c r="AC8" s="275" t="s">
        <v>630</v>
      </c>
      <c r="AD8" s="275" t="s">
        <v>630</v>
      </c>
      <c r="AE8" s="275" t="s">
        <v>630</v>
      </c>
      <c r="AF8" s="275" t="s">
        <v>630</v>
      </c>
      <c r="AG8" s="275" t="s">
        <v>630</v>
      </c>
      <c r="AH8" s="275" t="s">
        <v>630</v>
      </c>
      <c r="AI8" s="243" t="s">
        <v>632</v>
      </c>
      <c r="AJ8" s="243" t="s">
        <v>632</v>
      </c>
      <c r="AK8" s="312"/>
      <c r="AL8" s="325"/>
      <c r="AM8" s="205" t="s">
        <v>455</v>
      </c>
      <c r="AN8" s="135" t="s">
        <v>461</v>
      </c>
      <c r="AO8" s="135"/>
      <c r="AP8" s="211" t="s">
        <v>447</v>
      </c>
      <c r="AQ8" s="191" t="s">
        <v>460</v>
      </c>
      <c r="AR8" s="193" t="s">
        <v>486</v>
      </c>
      <c r="AS8" s="195" t="s">
        <v>491</v>
      </c>
      <c r="AT8" s="194" t="s">
        <v>505</v>
      </c>
      <c r="AU8" s="192" t="s">
        <v>495</v>
      </c>
      <c r="AV8" s="191" t="s">
        <v>489</v>
      </c>
      <c r="AW8" s="191" t="s">
        <v>489</v>
      </c>
      <c r="AX8" s="191" t="s">
        <v>489</v>
      </c>
      <c r="AY8" s="199" t="s">
        <v>468</v>
      </c>
      <c r="AZ8" s="137" t="s">
        <v>510</v>
      </c>
      <c r="BA8" s="151">
        <v>4.99</v>
      </c>
      <c r="BB8" s="201"/>
      <c r="BC8" s="201"/>
      <c r="BD8" s="201"/>
      <c r="BE8" s="222"/>
      <c r="BF8" s="218"/>
      <c r="BG8" s="218"/>
      <c r="BH8" s="218"/>
      <c r="BI8" s="219"/>
      <c r="BJ8" s="335" t="s">
        <v>497</v>
      </c>
      <c r="BK8" s="335" t="s">
        <v>499</v>
      </c>
      <c r="BL8" s="335"/>
      <c r="BM8" s="335" t="s">
        <v>502</v>
      </c>
      <c r="BN8" s="358" t="s">
        <v>521</v>
      </c>
      <c r="BO8" s="404">
        <v>197929</v>
      </c>
      <c r="BP8" s="215"/>
      <c r="BQ8" s="220"/>
      <c r="BR8" s="221"/>
      <c r="BS8" s="207"/>
      <c r="BT8" s="148" t="s">
        <v>483</v>
      </c>
      <c r="BU8" s="148" t="s">
        <v>484</v>
      </c>
      <c r="BV8" s="214"/>
      <c r="BW8" s="214" t="s">
        <v>485</v>
      </c>
      <c r="BX8" s="216" t="s">
        <v>496</v>
      </c>
      <c r="BY8" s="204"/>
      <c r="BZ8" s="220"/>
      <c r="CA8" s="208"/>
      <c r="CB8" s="203"/>
      <c r="CC8" s="212"/>
      <c r="CD8" s="150" t="s">
        <v>458</v>
      </c>
      <c r="CE8" s="463">
        <f t="shared" si="4"/>
        <v>516.96610169491521</v>
      </c>
      <c r="CF8" s="464">
        <f t="shared" si="5"/>
        <v>2872.0338983050847</v>
      </c>
      <c r="CG8" s="1" t="b">
        <f t="shared" si="6"/>
        <v>1</v>
      </c>
    </row>
    <row r="9" spans="1:85" s="1" customFormat="1" ht="30" customHeight="1">
      <c r="A9" s="263">
        <v>832</v>
      </c>
      <c r="B9" s="233" t="s">
        <v>611</v>
      </c>
      <c r="C9" s="234" t="s">
        <v>617</v>
      </c>
      <c r="D9" s="406"/>
      <c r="E9" s="82" t="s">
        <v>575</v>
      </c>
      <c r="F9" s="366" t="s">
        <v>415</v>
      </c>
      <c r="G9" s="378"/>
      <c r="H9" s="391">
        <v>78722</v>
      </c>
      <c r="I9" s="419">
        <v>78722</v>
      </c>
      <c r="J9" s="391">
        <v>1175978</v>
      </c>
      <c r="K9" s="419">
        <v>1175978</v>
      </c>
      <c r="L9" s="391">
        <v>20133</v>
      </c>
      <c r="M9" s="238"/>
      <c r="N9" s="418">
        <f t="shared" si="1"/>
        <v>1254700</v>
      </c>
      <c r="O9" s="394">
        <f t="shared" si="2"/>
        <v>1274833</v>
      </c>
      <c r="P9" s="238"/>
      <c r="Q9" s="373">
        <v>78722</v>
      </c>
      <c r="R9" s="373">
        <v>1175978</v>
      </c>
      <c r="S9" s="457">
        <v>20133</v>
      </c>
      <c r="T9" s="372">
        <f t="shared" si="7"/>
        <v>1274833</v>
      </c>
      <c r="U9" s="289"/>
      <c r="V9" s="294">
        <v>1630</v>
      </c>
      <c r="W9" s="374">
        <v>1039</v>
      </c>
      <c r="X9" s="375">
        <f>V9*W9</f>
        <v>1693570</v>
      </c>
      <c r="Y9" s="368">
        <f t="shared" si="0"/>
        <v>418737</v>
      </c>
      <c r="Z9" s="344"/>
      <c r="AA9" s="238">
        <v>1359420</v>
      </c>
      <c r="AB9" s="302">
        <v>42606</v>
      </c>
      <c r="AC9" s="275" t="s">
        <v>630</v>
      </c>
      <c r="AD9" s="275" t="s">
        <v>630</v>
      </c>
      <c r="AE9" s="275" t="s">
        <v>630</v>
      </c>
      <c r="AF9" s="275" t="s">
        <v>630</v>
      </c>
      <c r="AG9" s="275" t="s">
        <v>630</v>
      </c>
      <c r="AH9" s="275" t="s">
        <v>630</v>
      </c>
      <c r="AI9" s="243" t="s">
        <v>632</v>
      </c>
      <c r="AJ9" s="243" t="s">
        <v>632</v>
      </c>
      <c r="AK9" s="312"/>
      <c r="AL9" s="325"/>
      <c r="AM9" s="205" t="s">
        <v>456</v>
      </c>
      <c r="AN9" s="135" t="s">
        <v>465</v>
      </c>
      <c r="AO9" s="135"/>
      <c r="AP9" s="211" t="s">
        <v>447</v>
      </c>
      <c r="AQ9" s="191" t="s">
        <v>466</v>
      </c>
      <c r="AR9" s="193" t="s">
        <v>486</v>
      </c>
      <c r="AS9" s="195" t="s">
        <v>491</v>
      </c>
      <c r="AT9" s="194" t="s">
        <v>505</v>
      </c>
      <c r="AU9" s="192" t="s">
        <v>495</v>
      </c>
      <c r="AV9" s="191" t="s">
        <v>489</v>
      </c>
      <c r="AW9" s="191" t="s">
        <v>489</v>
      </c>
      <c r="AX9" s="191" t="s">
        <v>489</v>
      </c>
      <c r="AY9" s="199" t="s">
        <v>468</v>
      </c>
      <c r="AZ9" s="137" t="s">
        <v>510</v>
      </c>
      <c r="BA9" s="151">
        <v>4.99</v>
      </c>
      <c r="BB9" s="201"/>
      <c r="BC9" s="201"/>
      <c r="BD9" s="201"/>
      <c r="BE9" s="222"/>
      <c r="BF9" s="218"/>
      <c r="BG9" s="218"/>
      <c r="BH9" s="218"/>
      <c r="BI9" s="219"/>
      <c r="BJ9" s="335" t="s">
        <v>497</v>
      </c>
      <c r="BK9" s="335" t="s">
        <v>499</v>
      </c>
      <c r="BL9" s="335"/>
      <c r="BM9" s="335" t="s">
        <v>502</v>
      </c>
      <c r="BN9" s="358" t="s">
        <v>522</v>
      </c>
      <c r="BO9" s="404">
        <v>1175978</v>
      </c>
      <c r="BP9" s="215"/>
      <c r="BQ9" s="220"/>
      <c r="BR9" s="221"/>
      <c r="BS9" s="207"/>
      <c r="BT9" s="148" t="s">
        <v>483</v>
      </c>
      <c r="BU9" s="148" t="s">
        <v>484</v>
      </c>
      <c r="BV9" s="214"/>
      <c r="BW9" s="214" t="s">
        <v>485</v>
      </c>
      <c r="BX9" s="216" t="s">
        <v>496</v>
      </c>
      <c r="BY9" s="204"/>
      <c r="BZ9" s="220"/>
      <c r="CA9" s="208"/>
      <c r="CB9" s="203"/>
      <c r="CC9" s="212"/>
      <c r="CD9" s="150" t="s">
        <v>458</v>
      </c>
      <c r="CE9" s="463">
        <f t="shared" si="4"/>
        <v>3071.1355932203392</v>
      </c>
      <c r="CF9" s="464">
        <f t="shared" si="5"/>
        <v>17061.864406779659</v>
      </c>
      <c r="CG9" s="1" t="b">
        <f t="shared" si="6"/>
        <v>1</v>
      </c>
    </row>
    <row r="10" spans="1:85" s="1" customFormat="1" ht="30" customHeight="1">
      <c r="A10" s="263">
        <v>833</v>
      </c>
      <c r="B10" s="233" t="s">
        <v>611</v>
      </c>
      <c r="C10" s="234" t="s">
        <v>617</v>
      </c>
      <c r="D10" s="406"/>
      <c r="E10" s="82" t="s">
        <v>575</v>
      </c>
      <c r="F10" s="388" t="s">
        <v>419</v>
      </c>
      <c r="G10" s="386" t="s">
        <v>701</v>
      </c>
      <c r="H10" s="238"/>
      <c r="I10" s="419">
        <v>12310</v>
      </c>
      <c r="J10" s="238"/>
      <c r="K10" s="419">
        <v>202434</v>
      </c>
      <c r="L10" s="238"/>
      <c r="M10" s="238"/>
      <c r="N10" s="418">
        <f t="shared" si="1"/>
        <v>214744</v>
      </c>
      <c r="O10" s="239">
        <f t="shared" si="2"/>
        <v>0</v>
      </c>
      <c r="P10" s="238"/>
      <c r="Q10" s="373">
        <v>12310</v>
      </c>
      <c r="R10" s="373">
        <v>202434</v>
      </c>
      <c r="S10" s="457">
        <v>3466</v>
      </c>
      <c r="T10" s="372">
        <f t="shared" si="7"/>
        <v>218210</v>
      </c>
      <c r="U10" s="289"/>
      <c r="V10" s="294">
        <v>1480</v>
      </c>
      <c r="W10" s="344">
        <v>216</v>
      </c>
      <c r="X10" s="402">
        <f t="shared" si="3"/>
        <v>319680</v>
      </c>
      <c r="Y10" s="368">
        <f t="shared" si="0"/>
        <v>319680</v>
      </c>
      <c r="Z10" s="344"/>
      <c r="AA10" s="238">
        <v>423280</v>
      </c>
      <c r="AB10" s="302"/>
      <c r="AC10" s="276" t="s">
        <v>615</v>
      </c>
      <c r="AD10" s="261"/>
      <c r="AE10" s="261" t="s">
        <v>628</v>
      </c>
      <c r="AF10" s="240" t="s">
        <v>662</v>
      </c>
      <c r="AG10" s="244" t="s">
        <v>615</v>
      </c>
      <c r="AH10" s="314"/>
      <c r="AI10" s="312"/>
      <c r="AJ10" s="169" t="s">
        <v>684</v>
      </c>
      <c r="AK10" s="312"/>
      <c r="AL10" s="325"/>
      <c r="AM10" s="205" t="s">
        <v>455</v>
      </c>
      <c r="AN10" s="135" t="s">
        <v>461</v>
      </c>
      <c r="AO10" s="135"/>
      <c r="AP10" s="211" t="s">
        <v>447</v>
      </c>
      <c r="AQ10" s="191" t="s">
        <v>460</v>
      </c>
      <c r="AR10" s="193" t="s">
        <v>486</v>
      </c>
      <c r="AS10" s="195" t="s">
        <v>491</v>
      </c>
      <c r="AT10" s="194" t="s">
        <v>505</v>
      </c>
      <c r="AU10" s="192" t="s">
        <v>495</v>
      </c>
      <c r="AV10" s="191" t="s">
        <v>489</v>
      </c>
      <c r="AW10" s="191" t="s">
        <v>489</v>
      </c>
      <c r="AX10" s="191" t="s">
        <v>489</v>
      </c>
      <c r="AY10" s="199" t="s">
        <v>468</v>
      </c>
      <c r="AZ10" s="137" t="s">
        <v>510</v>
      </c>
      <c r="BA10" s="151">
        <v>4.99</v>
      </c>
      <c r="BB10" s="201"/>
      <c r="BC10" s="201"/>
      <c r="BD10" s="201"/>
      <c r="BE10" s="222"/>
      <c r="BF10" s="218"/>
      <c r="BG10" s="218"/>
      <c r="BH10" s="218"/>
      <c r="BI10" s="219"/>
      <c r="BJ10" s="335" t="s">
        <v>497</v>
      </c>
      <c r="BK10" s="335" t="s">
        <v>499</v>
      </c>
      <c r="BL10" s="335"/>
      <c r="BM10" s="335" t="s">
        <v>502</v>
      </c>
      <c r="BN10" s="358" t="s">
        <v>512</v>
      </c>
      <c r="BO10" s="404">
        <v>202442.15</v>
      </c>
      <c r="BP10" s="215"/>
      <c r="BQ10" s="220"/>
      <c r="BR10" s="221"/>
      <c r="BS10" s="207"/>
      <c r="BT10" s="148" t="s">
        <v>483</v>
      </c>
      <c r="BU10" s="148" t="s">
        <v>484</v>
      </c>
      <c r="BV10" s="214"/>
      <c r="BW10" s="214" t="s">
        <v>485</v>
      </c>
      <c r="BX10" s="216" t="s">
        <v>496</v>
      </c>
      <c r="BY10" s="204"/>
      <c r="BZ10" s="220"/>
      <c r="CA10" s="208"/>
      <c r="CB10" s="203"/>
      <c r="CC10" s="212"/>
      <c r="CD10" s="150" t="s">
        <v>458</v>
      </c>
      <c r="CE10" s="463">
        <f t="shared" si="4"/>
        <v>528.71186440677968</v>
      </c>
      <c r="CF10" s="464">
        <f t="shared" si="5"/>
        <v>2937.2881355932204</v>
      </c>
      <c r="CG10" s="1" t="b">
        <f t="shared" si="6"/>
        <v>1</v>
      </c>
    </row>
    <row r="11" spans="1:85" s="1" customFormat="1" ht="30" customHeight="1">
      <c r="A11" s="263">
        <v>834</v>
      </c>
      <c r="B11" s="233" t="s">
        <v>611</v>
      </c>
      <c r="C11" s="234" t="s">
        <v>617</v>
      </c>
      <c r="D11" s="406"/>
      <c r="E11" s="82" t="s">
        <v>575</v>
      </c>
      <c r="F11" s="315" t="s">
        <v>418</v>
      </c>
      <c r="G11" s="378"/>
      <c r="H11" s="238"/>
      <c r="I11" s="419">
        <v>24227</v>
      </c>
      <c r="J11" s="238"/>
      <c r="K11" s="238"/>
      <c r="L11" s="238"/>
      <c r="M11" s="238"/>
      <c r="N11" s="418">
        <f t="shared" si="1"/>
        <v>24227</v>
      </c>
      <c r="O11" s="239">
        <f t="shared" si="2"/>
        <v>0</v>
      </c>
      <c r="P11" s="238"/>
      <c r="Q11" s="373">
        <v>24227</v>
      </c>
      <c r="R11" s="373">
        <v>479836</v>
      </c>
      <c r="S11" s="457">
        <v>8215</v>
      </c>
      <c r="T11" s="372">
        <f t="shared" si="7"/>
        <v>512278</v>
      </c>
      <c r="U11" s="289"/>
      <c r="V11" s="294">
        <v>440</v>
      </c>
      <c r="W11" s="369">
        <v>2280</v>
      </c>
      <c r="X11" s="402">
        <f t="shared" si="3"/>
        <v>1003200</v>
      </c>
      <c r="Y11" s="368">
        <f t="shared" si="0"/>
        <v>1003200</v>
      </c>
      <c r="Z11" s="344"/>
      <c r="AA11" s="238">
        <v>176000</v>
      </c>
      <c r="AB11" s="302"/>
      <c r="AC11" s="433">
        <v>100</v>
      </c>
      <c r="AD11" s="261"/>
      <c r="AE11" s="261" t="s">
        <v>682</v>
      </c>
      <c r="AF11" s="240" t="s">
        <v>663</v>
      </c>
      <c r="AG11" s="206"/>
      <c r="AH11" s="307"/>
      <c r="AI11" s="432" t="s">
        <v>703</v>
      </c>
      <c r="AJ11" s="243" t="s">
        <v>684</v>
      </c>
      <c r="AK11" s="244"/>
      <c r="AL11" s="278"/>
      <c r="AM11" s="205" t="s">
        <v>456</v>
      </c>
      <c r="AN11" s="135" t="s">
        <v>464</v>
      </c>
      <c r="AO11" s="135"/>
      <c r="AP11" s="211" t="s">
        <v>448</v>
      </c>
      <c r="AQ11" s="191" t="s">
        <v>467</v>
      </c>
      <c r="AR11" s="193" t="s">
        <v>487</v>
      </c>
      <c r="AS11" s="195" t="s">
        <v>506</v>
      </c>
      <c r="AT11" s="194" t="s">
        <v>494</v>
      </c>
      <c r="AU11" s="192" t="s">
        <v>495</v>
      </c>
      <c r="AV11" s="191" t="s">
        <v>489</v>
      </c>
      <c r="AW11" s="191" t="s">
        <v>489</v>
      </c>
      <c r="AX11" s="191" t="s">
        <v>489</v>
      </c>
      <c r="AY11" s="199" t="s">
        <v>463</v>
      </c>
      <c r="AZ11" s="137" t="s">
        <v>510</v>
      </c>
      <c r="BA11" s="151">
        <v>5.49</v>
      </c>
      <c r="BB11" s="201"/>
      <c r="BC11" s="201"/>
      <c r="BD11" s="201"/>
      <c r="BE11" s="222"/>
      <c r="BF11" s="218"/>
      <c r="BG11" s="218"/>
      <c r="BH11" s="218"/>
      <c r="BI11" s="219"/>
      <c r="BJ11" s="335" t="s">
        <v>503</v>
      </c>
      <c r="BK11" s="335" t="s">
        <v>504</v>
      </c>
      <c r="BL11" s="335"/>
      <c r="BM11" s="335" t="s">
        <v>508</v>
      </c>
      <c r="BN11" s="358" t="s">
        <v>531</v>
      </c>
      <c r="BO11" s="404">
        <v>432633.8</v>
      </c>
      <c r="BP11" s="215"/>
      <c r="BQ11" s="220"/>
      <c r="BR11" s="221"/>
      <c r="BS11" s="207"/>
      <c r="BT11" s="148" t="s">
        <v>483</v>
      </c>
      <c r="BU11" s="148" t="s">
        <v>484</v>
      </c>
      <c r="BV11" s="214"/>
      <c r="BW11" s="214" t="s">
        <v>485</v>
      </c>
      <c r="BX11" s="216" t="s">
        <v>496</v>
      </c>
      <c r="BY11" s="204"/>
      <c r="BZ11" s="220"/>
      <c r="CA11" s="208"/>
      <c r="CB11" s="203"/>
      <c r="CC11" s="212"/>
      <c r="CD11" s="150" t="s">
        <v>458</v>
      </c>
      <c r="CE11" s="463">
        <f t="shared" si="4"/>
        <v>1253.1355932203389</v>
      </c>
      <c r="CF11" s="464">
        <f t="shared" si="5"/>
        <v>6961.8644067796613</v>
      </c>
      <c r="CG11" s="1" t="b">
        <f t="shared" si="6"/>
        <v>1</v>
      </c>
    </row>
    <row r="12" spans="1:85" s="1" customFormat="1" ht="30" customHeight="1">
      <c r="A12" s="263">
        <v>835</v>
      </c>
      <c r="B12" s="233" t="s">
        <v>611</v>
      </c>
      <c r="C12" s="234" t="s">
        <v>617</v>
      </c>
      <c r="D12" s="406"/>
      <c r="E12" s="82" t="s">
        <v>575</v>
      </c>
      <c r="F12" s="339" t="s">
        <v>416</v>
      </c>
      <c r="G12" s="310"/>
      <c r="H12" s="394">
        <v>36987</v>
      </c>
      <c r="I12" s="418">
        <v>36987</v>
      </c>
      <c r="J12" s="394">
        <v>912060</v>
      </c>
      <c r="K12" s="418">
        <v>912060</v>
      </c>
      <c r="L12" s="394">
        <v>15614</v>
      </c>
      <c r="M12" s="239"/>
      <c r="N12" s="418">
        <f t="shared" si="1"/>
        <v>949047</v>
      </c>
      <c r="O12" s="394">
        <f t="shared" si="2"/>
        <v>964661</v>
      </c>
      <c r="P12" s="239"/>
      <c r="Q12" s="373">
        <v>36987</v>
      </c>
      <c r="R12" s="373">
        <v>912060</v>
      </c>
      <c r="S12" s="457">
        <v>15614</v>
      </c>
      <c r="T12" s="372">
        <f t="shared" si="7"/>
        <v>964661</v>
      </c>
      <c r="U12" s="363" t="s">
        <v>694</v>
      </c>
      <c r="V12" s="290">
        <v>1630</v>
      </c>
      <c r="W12" s="456">
        <v>864</v>
      </c>
      <c r="X12" s="402">
        <f t="shared" si="3"/>
        <v>1408320</v>
      </c>
      <c r="Y12" s="368">
        <f t="shared" si="0"/>
        <v>443659</v>
      </c>
      <c r="Z12" s="364"/>
      <c r="AA12" s="239">
        <v>1465370</v>
      </c>
      <c r="AB12" s="284">
        <v>42606</v>
      </c>
      <c r="AC12" s="275" t="s">
        <v>630</v>
      </c>
      <c r="AD12" s="275" t="s">
        <v>630</v>
      </c>
      <c r="AE12" s="275" t="s">
        <v>630</v>
      </c>
      <c r="AF12" s="275" t="s">
        <v>630</v>
      </c>
      <c r="AG12" s="275" t="s">
        <v>630</v>
      </c>
      <c r="AH12" s="275" t="s">
        <v>630</v>
      </c>
      <c r="AI12" s="243" t="s">
        <v>632</v>
      </c>
      <c r="AJ12" s="243" t="s">
        <v>632</v>
      </c>
      <c r="AK12" s="312"/>
      <c r="AL12" s="325"/>
      <c r="AM12" s="202" t="s">
        <v>454</v>
      </c>
      <c r="AN12" s="198" t="s">
        <v>462</v>
      </c>
      <c r="AO12" s="198"/>
      <c r="AP12" s="199" t="s">
        <v>439</v>
      </c>
      <c r="AQ12" s="191" t="s">
        <v>459</v>
      </c>
      <c r="AR12" s="193" t="s">
        <v>490</v>
      </c>
      <c r="AS12" s="194" t="s">
        <v>492</v>
      </c>
      <c r="AT12" s="191" t="s">
        <v>543</v>
      </c>
      <c r="AU12" s="192" t="s">
        <v>542</v>
      </c>
      <c r="AV12" s="191"/>
      <c r="AW12" s="191"/>
      <c r="AX12" s="191"/>
      <c r="AY12" s="199" t="s">
        <v>450</v>
      </c>
      <c r="AZ12" s="139" t="s">
        <v>509</v>
      </c>
      <c r="BA12" s="209">
        <v>3</v>
      </c>
      <c r="BB12" s="201"/>
      <c r="BC12" s="201"/>
      <c r="BD12" s="201"/>
      <c r="BE12" s="222"/>
      <c r="BF12" s="218"/>
      <c r="BG12" s="218"/>
      <c r="BH12" s="218"/>
      <c r="BI12" s="219"/>
      <c r="BJ12" s="335" t="s">
        <v>537</v>
      </c>
      <c r="BK12" s="335" t="s">
        <v>539</v>
      </c>
      <c r="BL12" s="335"/>
      <c r="BM12" s="335" t="s">
        <v>502</v>
      </c>
      <c r="BN12" s="360" t="s">
        <v>634</v>
      </c>
      <c r="BO12" s="404">
        <v>912060</v>
      </c>
      <c r="BP12" s="215"/>
      <c r="BQ12" s="220"/>
      <c r="BR12" s="221"/>
      <c r="BS12" s="207"/>
      <c r="BT12" s="148" t="s">
        <v>483</v>
      </c>
      <c r="BU12" s="148" t="s">
        <v>484</v>
      </c>
      <c r="BV12" s="214"/>
      <c r="BW12" s="214" t="s">
        <v>485</v>
      </c>
      <c r="BX12" s="216" t="s">
        <v>496</v>
      </c>
      <c r="BY12" s="204"/>
      <c r="BZ12" s="220"/>
      <c r="CA12" s="208"/>
      <c r="CB12" s="203"/>
      <c r="CC12" s="212"/>
      <c r="CD12" s="150" t="s">
        <v>458</v>
      </c>
      <c r="CE12" s="463">
        <f t="shared" si="4"/>
        <v>2381.7966101694915</v>
      </c>
      <c r="CF12" s="464">
        <f t="shared" si="5"/>
        <v>13232.203389830509</v>
      </c>
      <c r="CG12" s="1" t="b">
        <f t="shared" si="6"/>
        <v>1</v>
      </c>
    </row>
    <row r="13" spans="1:85" s="1" customFormat="1" ht="30" customHeight="1">
      <c r="A13" s="263">
        <v>836</v>
      </c>
      <c r="B13" s="233" t="s">
        <v>611</v>
      </c>
      <c r="C13" s="234" t="s">
        <v>617</v>
      </c>
      <c r="D13" s="406"/>
      <c r="E13" s="82" t="s">
        <v>575</v>
      </c>
      <c r="F13" s="339" t="s">
        <v>432</v>
      </c>
      <c r="G13" s="310"/>
      <c r="H13" s="394">
        <v>4976</v>
      </c>
      <c r="I13" s="418">
        <v>4976</v>
      </c>
      <c r="J13" s="394">
        <v>139634</v>
      </c>
      <c r="K13" s="418">
        <v>139634</v>
      </c>
      <c r="L13" s="394">
        <v>2391</v>
      </c>
      <c r="M13" s="239"/>
      <c r="N13" s="418">
        <f t="shared" si="1"/>
        <v>144610</v>
      </c>
      <c r="O13" s="394">
        <f t="shared" si="2"/>
        <v>147001</v>
      </c>
      <c r="P13" s="239"/>
      <c r="Q13" s="373">
        <v>4976</v>
      </c>
      <c r="R13" s="373">
        <v>139634</v>
      </c>
      <c r="S13" s="457">
        <v>2391</v>
      </c>
      <c r="T13" s="372">
        <f t="shared" si="7"/>
        <v>147001</v>
      </c>
      <c r="U13" s="290"/>
      <c r="V13" s="292">
        <v>540</v>
      </c>
      <c r="W13" s="456">
        <v>340</v>
      </c>
      <c r="X13" s="402">
        <f t="shared" si="3"/>
        <v>183600</v>
      </c>
      <c r="Y13" s="368">
        <f t="shared" si="0"/>
        <v>36599</v>
      </c>
      <c r="Z13" s="364"/>
      <c r="AA13" s="239">
        <v>294030</v>
      </c>
      <c r="AB13" s="284">
        <v>42625</v>
      </c>
      <c r="AC13" s="275" t="s">
        <v>630</v>
      </c>
      <c r="AD13" s="275" t="s">
        <v>630</v>
      </c>
      <c r="AE13" s="275" t="s">
        <v>630</v>
      </c>
      <c r="AF13" s="275" t="s">
        <v>630</v>
      </c>
      <c r="AG13" s="275" t="s">
        <v>630</v>
      </c>
      <c r="AH13" s="275" t="s">
        <v>630</v>
      </c>
      <c r="AI13" s="243" t="s">
        <v>632</v>
      </c>
      <c r="AJ13" s="243" t="s">
        <v>632</v>
      </c>
      <c r="AK13" s="313"/>
      <c r="AL13" s="326"/>
      <c r="AM13" s="202" t="s">
        <v>454</v>
      </c>
      <c r="AN13" s="198" t="s">
        <v>462</v>
      </c>
      <c r="AO13" s="198"/>
      <c r="AP13" s="199" t="s">
        <v>439</v>
      </c>
      <c r="AQ13" s="191" t="s">
        <v>459</v>
      </c>
      <c r="AR13" s="193" t="s">
        <v>490</v>
      </c>
      <c r="AS13" s="194" t="s">
        <v>492</v>
      </c>
      <c r="AT13" s="191" t="s">
        <v>544</v>
      </c>
      <c r="AU13" s="192" t="s">
        <v>542</v>
      </c>
      <c r="AV13" s="191"/>
      <c r="AW13" s="191"/>
      <c r="AX13" s="191"/>
      <c r="AY13" s="199" t="s">
        <v>450</v>
      </c>
      <c r="AZ13" s="139" t="s">
        <v>509</v>
      </c>
      <c r="BA13" s="209">
        <v>3</v>
      </c>
      <c r="BB13" s="201"/>
      <c r="BC13" s="201"/>
      <c r="BD13" s="201"/>
      <c r="BE13" s="222"/>
      <c r="BF13" s="218"/>
      <c r="BG13" s="218"/>
      <c r="BH13" s="218"/>
      <c r="BI13" s="219"/>
      <c r="BJ13" s="335" t="s">
        <v>537</v>
      </c>
      <c r="BK13" s="335" t="s">
        <v>539</v>
      </c>
      <c r="BL13" s="335"/>
      <c r="BM13" s="335" t="s">
        <v>502</v>
      </c>
      <c r="BN13" s="360" t="s">
        <v>635</v>
      </c>
      <c r="BO13" s="404">
        <v>139634</v>
      </c>
      <c r="BP13" s="215"/>
      <c r="BQ13" s="220"/>
      <c r="BR13" s="221"/>
      <c r="BS13" s="207"/>
      <c r="BT13" s="148" t="s">
        <v>483</v>
      </c>
      <c r="BU13" s="148" t="s">
        <v>484</v>
      </c>
      <c r="BV13" s="214"/>
      <c r="BW13" s="214" t="s">
        <v>485</v>
      </c>
      <c r="BX13" s="216" t="s">
        <v>496</v>
      </c>
      <c r="BY13" s="204"/>
      <c r="BZ13" s="220"/>
      <c r="CA13" s="208"/>
      <c r="CB13" s="203"/>
      <c r="CC13" s="212"/>
      <c r="CD13" s="150" t="s">
        <v>458</v>
      </c>
      <c r="CE13" s="463">
        <f t="shared" si="4"/>
        <v>364.72881355932202</v>
      </c>
      <c r="CF13" s="464">
        <f t="shared" si="5"/>
        <v>2026.2711864406779</v>
      </c>
      <c r="CG13" s="1" t="b">
        <f t="shared" si="6"/>
        <v>1</v>
      </c>
    </row>
    <row r="14" spans="1:85" s="1" customFormat="1" ht="30" customHeight="1">
      <c r="A14" s="263">
        <v>837</v>
      </c>
      <c r="B14" s="233" t="s">
        <v>611</v>
      </c>
      <c r="C14" s="234" t="s">
        <v>617</v>
      </c>
      <c r="D14" s="406"/>
      <c r="E14" s="82" t="s">
        <v>575</v>
      </c>
      <c r="F14" s="357" t="s">
        <v>417</v>
      </c>
      <c r="G14" s="310"/>
      <c r="H14" s="394">
        <v>2052</v>
      </c>
      <c r="I14" s="418">
        <v>2052</v>
      </c>
      <c r="J14" s="394">
        <v>59527</v>
      </c>
      <c r="K14" s="418">
        <v>59527</v>
      </c>
      <c r="L14" s="394">
        <v>1091</v>
      </c>
      <c r="M14" s="239"/>
      <c r="N14" s="418">
        <f t="shared" si="1"/>
        <v>61579</v>
      </c>
      <c r="O14" s="394">
        <f t="shared" si="2"/>
        <v>62670</v>
      </c>
      <c r="P14" s="239"/>
      <c r="Q14" s="373">
        <v>2052</v>
      </c>
      <c r="R14" s="373">
        <v>59527</v>
      </c>
      <c r="S14" s="457">
        <v>1091</v>
      </c>
      <c r="T14" s="372">
        <f t="shared" si="7"/>
        <v>62670</v>
      </c>
      <c r="U14" s="290"/>
      <c r="V14" s="291">
        <v>890</v>
      </c>
      <c r="W14" s="456">
        <v>93</v>
      </c>
      <c r="X14" s="402">
        <f t="shared" si="3"/>
        <v>82770</v>
      </c>
      <c r="Y14" s="368">
        <f t="shared" si="0"/>
        <v>20100</v>
      </c>
      <c r="Z14" s="364"/>
      <c r="AA14" s="239">
        <v>83660</v>
      </c>
      <c r="AB14" s="284">
        <v>42613</v>
      </c>
      <c r="AC14" s="275" t="s">
        <v>630</v>
      </c>
      <c r="AD14" s="275" t="s">
        <v>630</v>
      </c>
      <c r="AE14" s="275" t="s">
        <v>630</v>
      </c>
      <c r="AF14" s="275" t="s">
        <v>630</v>
      </c>
      <c r="AG14" s="275" t="s">
        <v>630</v>
      </c>
      <c r="AH14" s="275" t="s">
        <v>630</v>
      </c>
      <c r="AI14" s="243" t="s">
        <v>632</v>
      </c>
      <c r="AJ14" s="243" t="s">
        <v>632</v>
      </c>
      <c r="AK14" s="312"/>
      <c r="AL14" s="325"/>
      <c r="AM14" s="202" t="s">
        <v>454</v>
      </c>
      <c r="AN14" s="198" t="s">
        <v>462</v>
      </c>
      <c r="AO14" s="198"/>
      <c r="AP14" s="199" t="s">
        <v>439</v>
      </c>
      <c r="AQ14" s="191" t="s">
        <v>459</v>
      </c>
      <c r="AR14" s="193" t="s">
        <v>490</v>
      </c>
      <c r="AS14" s="194" t="s">
        <v>492</v>
      </c>
      <c r="AT14" s="191" t="s">
        <v>545</v>
      </c>
      <c r="AU14" s="192" t="s">
        <v>542</v>
      </c>
      <c r="AV14" s="191"/>
      <c r="AW14" s="191"/>
      <c r="AX14" s="191"/>
      <c r="AY14" s="199" t="s">
        <v>450</v>
      </c>
      <c r="AZ14" s="139" t="s">
        <v>509</v>
      </c>
      <c r="BA14" s="209">
        <v>3</v>
      </c>
      <c r="BB14" s="201"/>
      <c r="BC14" s="201"/>
      <c r="BD14" s="201"/>
      <c r="BE14" s="222"/>
      <c r="BF14" s="218"/>
      <c r="BG14" s="218"/>
      <c r="BH14" s="218"/>
      <c r="BI14" s="219"/>
      <c r="BJ14" s="335" t="s">
        <v>537</v>
      </c>
      <c r="BK14" s="335" t="s">
        <v>539</v>
      </c>
      <c r="BL14" s="335"/>
      <c r="BM14" s="335" t="s">
        <v>502</v>
      </c>
      <c r="BN14" s="360" t="s">
        <v>636</v>
      </c>
      <c r="BO14" s="404">
        <v>59527</v>
      </c>
      <c r="BP14" s="215"/>
      <c r="BQ14" s="220"/>
      <c r="BR14" s="221"/>
      <c r="BS14" s="207"/>
      <c r="BT14" s="148" t="s">
        <v>483</v>
      </c>
      <c r="BU14" s="148" t="s">
        <v>484</v>
      </c>
      <c r="BV14" s="214"/>
      <c r="BW14" s="214" t="s">
        <v>485</v>
      </c>
      <c r="BX14" s="216" t="s">
        <v>496</v>
      </c>
      <c r="BY14" s="204"/>
      <c r="BZ14" s="220"/>
      <c r="CA14" s="208"/>
      <c r="CB14" s="203"/>
      <c r="CC14" s="212"/>
      <c r="CD14" s="150" t="s">
        <v>458</v>
      </c>
      <c r="CE14" s="463">
        <f t="shared" si="4"/>
        <v>166.42372881355931</v>
      </c>
      <c r="CF14" s="464">
        <f t="shared" si="5"/>
        <v>924.57627118644064</v>
      </c>
      <c r="CG14" s="1" t="b">
        <f t="shared" si="6"/>
        <v>1</v>
      </c>
    </row>
    <row r="15" spans="1:85" s="1" customFormat="1" ht="30" customHeight="1">
      <c r="A15" s="263">
        <v>838</v>
      </c>
      <c r="B15" s="233" t="s">
        <v>611</v>
      </c>
      <c r="C15" s="234" t="s">
        <v>617</v>
      </c>
      <c r="D15" s="406"/>
      <c r="E15" s="82" t="s">
        <v>575</v>
      </c>
      <c r="F15" s="345" t="s">
        <v>422</v>
      </c>
      <c r="G15" s="385" t="s">
        <v>701</v>
      </c>
      <c r="H15" s="244"/>
      <c r="I15" s="417">
        <v>12997</v>
      </c>
      <c r="J15" s="244"/>
      <c r="K15" s="417">
        <v>392491</v>
      </c>
      <c r="L15" s="244"/>
      <c r="M15" s="244"/>
      <c r="N15" s="418">
        <f t="shared" si="1"/>
        <v>405488</v>
      </c>
      <c r="O15" s="239">
        <f t="shared" si="2"/>
        <v>0</v>
      </c>
      <c r="P15" s="240"/>
      <c r="Q15" s="373">
        <v>12997</v>
      </c>
      <c r="R15" s="373">
        <v>392491</v>
      </c>
      <c r="S15" s="457">
        <v>6719</v>
      </c>
      <c r="T15" s="372">
        <f t="shared" si="7"/>
        <v>412207</v>
      </c>
      <c r="U15" s="363" t="s">
        <v>695</v>
      </c>
      <c r="V15" s="291">
        <v>370</v>
      </c>
      <c r="W15" s="355">
        <v>1463</v>
      </c>
      <c r="X15" s="402">
        <f t="shared" si="3"/>
        <v>541310</v>
      </c>
      <c r="Y15" s="368">
        <f t="shared" si="0"/>
        <v>541310</v>
      </c>
      <c r="Z15" s="355"/>
      <c r="AA15" s="240">
        <v>544270</v>
      </c>
      <c r="AB15" s="301"/>
      <c r="AC15" s="276" t="s">
        <v>615</v>
      </c>
      <c r="AD15" s="261"/>
      <c r="AE15" s="261" t="s">
        <v>669</v>
      </c>
      <c r="AF15" s="240" t="s">
        <v>664</v>
      </c>
      <c r="AG15" s="244" t="s">
        <v>615</v>
      </c>
      <c r="AH15" s="314"/>
      <c r="AI15" s="322" t="s">
        <v>704</v>
      </c>
      <c r="AJ15" s="243" t="s">
        <v>684</v>
      </c>
      <c r="AK15" s="244"/>
      <c r="AL15" s="321"/>
      <c r="AM15" s="210" t="s">
        <v>454</v>
      </c>
      <c r="AN15" s="198" t="s">
        <v>462</v>
      </c>
      <c r="AO15" s="198"/>
      <c r="AP15" s="199" t="s">
        <v>439</v>
      </c>
      <c r="AQ15" s="191" t="s">
        <v>459</v>
      </c>
      <c r="AR15" s="193" t="s">
        <v>490</v>
      </c>
      <c r="AS15" s="194" t="s">
        <v>492</v>
      </c>
      <c r="AT15" s="191" t="s">
        <v>546</v>
      </c>
      <c r="AU15" s="192" t="s">
        <v>542</v>
      </c>
      <c r="AV15" s="191"/>
      <c r="AW15" s="191"/>
      <c r="AX15" s="191"/>
      <c r="AY15" s="199" t="s">
        <v>450</v>
      </c>
      <c r="AZ15" s="139" t="s">
        <v>509</v>
      </c>
      <c r="BA15" s="209">
        <v>3</v>
      </c>
      <c r="BB15" s="201"/>
      <c r="BC15" s="201"/>
      <c r="BD15" s="201"/>
      <c r="BE15" s="222"/>
      <c r="BF15" s="218"/>
      <c r="BG15" s="218"/>
      <c r="BH15" s="218"/>
      <c r="BI15" s="219"/>
      <c r="BJ15" s="335" t="s">
        <v>537</v>
      </c>
      <c r="BK15" s="335" t="s">
        <v>539</v>
      </c>
      <c r="BL15" s="335"/>
      <c r="BM15" s="335" t="s">
        <v>502</v>
      </c>
      <c r="BN15" s="360" t="s">
        <v>637</v>
      </c>
      <c r="BO15" s="404">
        <v>382515</v>
      </c>
      <c r="BP15" s="215"/>
      <c r="BQ15" s="220"/>
      <c r="BR15" s="221"/>
      <c r="BS15" s="207"/>
      <c r="BT15" s="148" t="s">
        <v>483</v>
      </c>
      <c r="BU15" s="148" t="s">
        <v>484</v>
      </c>
      <c r="BV15" s="214"/>
      <c r="BW15" s="214" t="s">
        <v>485</v>
      </c>
      <c r="BX15" s="216" t="s">
        <v>496</v>
      </c>
      <c r="BY15" s="204"/>
      <c r="BZ15" s="220"/>
      <c r="CA15" s="208"/>
      <c r="CB15" s="203"/>
      <c r="CC15" s="212"/>
      <c r="CD15" s="150" t="s">
        <v>458</v>
      </c>
      <c r="CE15" s="463">
        <f t="shared" si="4"/>
        <v>1024.9322033898304</v>
      </c>
      <c r="CF15" s="464">
        <f t="shared" si="5"/>
        <v>5694.0677966101694</v>
      </c>
      <c r="CG15" s="1" t="b">
        <f t="shared" si="6"/>
        <v>1</v>
      </c>
    </row>
    <row r="16" spans="1:85" s="1" customFormat="1" ht="30" customHeight="1">
      <c r="A16" s="263">
        <v>839</v>
      </c>
      <c r="B16" s="233" t="s">
        <v>611</v>
      </c>
      <c r="C16" s="234" t="s">
        <v>617</v>
      </c>
      <c r="D16" s="406"/>
      <c r="E16" s="82" t="s">
        <v>576</v>
      </c>
      <c r="F16" s="388" t="s">
        <v>418</v>
      </c>
      <c r="G16" s="378"/>
      <c r="H16" s="391">
        <v>7084</v>
      </c>
      <c r="I16" s="419">
        <v>7084</v>
      </c>
      <c r="J16" s="391">
        <v>126406</v>
      </c>
      <c r="K16" s="419">
        <v>126406</v>
      </c>
      <c r="L16" s="391">
        <v>2164</v>
      </c>
      <c r="M16" s="238"/>
      <c r="N16" s="418">
        <f t="shared" si="1"/>
        <v>133490</v>
      </c>
      <c r="O16" s="394">
        <f t="shared" si="2"/>
        <v>135654</v>
      </c>
      <c r="P16" s="238"/>
      <c r="Q16" s="373">
        <v>7084</v>
      </c>
      <c r="R16" s="373">
        <v>126406</v>
      </c>
      <c r="S16" s="457">
        <v>2164</v>
      </c>
      <c r="T16" s="372">
        <f t="shared" si="7"/>
        <v>135654</v>
      </c>
      <c r="U16" s="289"/>
      <c r="V16" s="294">
        <v>440</v>
      </c>
      <c r="W16" s="369">
        <v>470</v>
      </c>
      <c r="X16" s="402">
        <f t="shared" si="3"/>
        <v>206800</v>
      </c>
      <c r="Y16" s="368">
        <f t="shared" si="0"/>
        <v>71146</v>
      </c>
      <c r="Z16" s="344"/>
      <c r="AA16" s="238">
        <v>66000</v>
      </c>
      <c r="AB16" s="302">
        <v>42606</v>
      </c>
      <c r="AC16" s="275" t="s">
        <v>630</v>
      </c>
      <c r="AD16" s="275" t="s">
        <v>630</v>
      </c>
      <c r="AE16" s="275" t="s">
        <v>630</v>
      </c>
      <c r="AF16" s="275" t="s">
        <v>630</v>
      </c>
      <c r="AG16" s="275" t="s">
        <v>630</v>
      </c>
      <c r="AH16" s="275" t="s">
        <v>630</v>
      </c>
      <c r="AI16" s="243" t="s">
        <v>632</v>
      </c>
      <c r="AJ16" s="243" t="s">
        <v>632</v>
      </c>
      <c r="AK16" s="244"/>
      <c r="AL16" s="325"/>
      <c r="AM16" s="205" t="s">
        <v>456</v>
      </c>
      <c r="AN16" s="135" t="s">
        <v>464</v>
      </c>
      <c r="AO16" s="135"/>
      <c r="AP16" s="211" t="s">
        <v>448</v>
      </c>
      <c r="AQ16" s="191" t="s">
        <v>467</v>
      </c>
      <c r="AR16" s="193" t="s">
        <v>487</v>
      </c>
      <c r="AS16" s="195" t="s">
        <v>506</v>
      </c>
      <c r="AT16" s="194" t="s">
        <v>494</v>
      </c>
      <c r="AU16" s="192" t="s">
        <v>495</v>
      </c>
      <c r="AV16" s="191" t="s">
        <v>489</v>
      </c>
      <c r="AW16" s="191" t="s">
        <v>489</v>
      </c>
      <c r="AX16" s="191" t="s">
        <v>489</v>
      </c>
      <c r="AY16" s="199" t="s">
        <v>463</v>
      </c>
      <c r="AZ16" s="137" t="s">
        <v>510</v>
      </c>
      <c r="BA16" s="151">
        <v>5.49</v>
      </c>
      <c r="BB16" s="201"/>
      <c r="BC16" s="201"/>
      <c r="BD16" s="201"/>
      <c r="BE16" s="222"/>
      <c r="BF16" s="218"/>
      <c r="BG16" s="218"/>
      <c r="BH16" s="218"/>
      <c r="BI16" s="219"/>
      <c r="BJ16" s="335" t="s">
        <v>503</v>
      </c>
      <c r="BK16" s="335" t="s">
        <v>504</v>
      </c>
      <c r="BL16" s="335"/>
      <c r="BM16" s="335" t="s">
        <v>508</v>
      </c>
      <c r="BN16" s="358" t="s">
        <v>532</v>
      </c>
      <c r="BO16" s="404">
        <v>126406</v>
      </c>
      <c r="BP16" s="215"/>
      <c r="BQ16" s="220"/>
      <c r="BR16" s="221"/>
      <c r="BS16" s="207"/>
      <c r="BT16" s="148" t="s">
        <v>483</v>
      </c>
      <c r="BU16" s="148" t="s">
        <v>484</v>
      </c>
      <c r="BV16" s="214"/>
      <c r="BW16" s="214" t="s">
        <v>485</v>
      </c>
      <c r="BX16" s="216" t="s">
        <v>496</v>
      </c>
      <c r="BY16" s="204"/>
      <c r="BZ16" s="220"/>
      <c r="CA16" s="208"/>
      <c r="CB16" s="203"/>
      <c r="CC16" s="212"/>
      <c r="CD16" s="150" t="s">
        <v>458</v>
      </c>
      <c r="CE16" s="463">
        <f t="shared" si="4"/>
        <v>330.1016949152542</v>
      </c>
      <c r="CF16" s="464">
        <f t="shared" si="5"/>
        <v>1833.8983050847457</v>
      </c>
      <c r="CG16" s="1" t="b">
        <f t="shared" si="6"/>
        <v>1</v>
      </c>
    </row>
    <row r="17" spans="1:85" s="1" customFormat="1" ht="30" customHeight="1">
      <c r="A17" s="263">
        <v>840</v>
      </c>
      <c r="B17" s="233" t="s">
        <v>611</v>
      </c>
      <c r="C17" s="234" t="s">
        <v>617</v>
      </c>
      <c r="D17" s="406"/>
      <c r="E17" s="82" t="s">
        <v>576</v>
      </c>
      <c r="F17" s="393" t="s">
        <v>416</v>
      </c>
      <c r="G17" s="310"/>
      <c r="H17" s="394">
        <v>16696</v>
      </c>
      <c r="I17" s="418">
        <v>16696</v>
      </c>
      <c r="J17" s="394">
        <v>300687</v>
      </c>
      <c r="K17" s="418">
        <v>300687</v>
      </c>
      <c r="L17" s="394">
        <v>5148</v>
      </c>
      <c r="M17" s="239"/>
      <c r="N17" s="418">
        <f t="shared" si="1"/>
        <v>317383</v>
      </c>
      <c r="O17" s="394">
        <f t="shared" si="2"/>
        <v>322531</v>
      </c>
      <c r="P17" s="239"/>
      <c r="Q17" s="373">
        <v>16696</v>
      </c>
      <c r="R17" s="373">
        <v>300687</v>
      </c>
      <c r="S17" s="457">
        <v>5148</v>
      </c>
      <c r="T17" s="372">
        <f t="shared" si="7"/>
        <v>322531</v>
      </c>
      <c r="U17" s="363" t="s">
        <v>694</v>
      </c>
      <c r="V17" s="290">
        <v>1630</v>
      </c>
      <c r="W17" s="456">
        <v>381</v>
      </c>
      <c r="X17" s="402">
        <f t="shared" si="3"/>
        <v>621030</v>
      </c>
      <c r="Y17" s="368">
        <f t="shared" si="0"/>
        <v>298499</v>
      </c>
      <c r="Z17" s="364"/>
      <c r="AA17" s="239">
        <v>621030</v>
      </c>
      <c r="AB17" s="284">
        <v>42643</v>
      </c>
      <c r="AC17" s="275" t="s">
        <v>630</v>
      </c>
      <c r="AD17" s="275" t="s">
        <v>630</v>
      </c>
      <c r="AE17" s="275" t="s">
        <v>630</v>
      </c>
      <c r="AF17" s="275" t="s">
        <v>630</v>
      </c>
      <c r="AG17" s="275" t="s">
        <v>630</v>
      </c>
      <c r="AH17" s="275" t="s">
        <v>630</v>
      </c>
      <c r="AI17" s="243" t="s">
        <v>632</v>
      </c>
      <c r="AJ17" s="243" t="s">
        <v>632</v>
      </c>
      <c r="AK17" s="244"/>
      <c r="AL17" s="274"/>
      <c r="AM17" s="202" t="s">
        <v>454</v>
      </c>
      <c r="AN17" s="198" t="s">
        <v>462</v>
      </c>
      <c r="AO17" s="198"/>
      <c r="AP17" s="199" t="s">
        <v>439</v>
      </c>
      <c r="AQ17" s="191" t="s">
        <v>459</v>
      </c>
      <c r="AR17" s="193" t="s">
        <v>490</v>
      </c>
      <c r="AS17" s="194" t="s">
        <v>492</v>
      </c>
      <c r="AT17" s="191" t="s">
        <v>547</v>
      </c>
      <c r="AU17" s="192" t="s">
        <v>542</v>
      </c>
      <c r="AV17" s="191"/>
      <c r="AW17" s="191"/>
      <c r="AX17" s="191"/>
      <c r="AY17" s="199" t="s">
        <v>450</v>
      </c>
      <c r="AZ17" s="139" t="s">
        <v>509</v>
      </c>
      <c r="BA17" s="209">
        <v>3</v>
      </c>
      <c r="BB17" s="201"/>
      <c r="BC17" s="201"/>
      <c r="BD17" s="201"/>
      <c r="BE17" s="222"/>
      <c r="BF17" s="218"/>
      <c r="BG17" s="218"/>
      <c r="BH17" s="218"/>
      <c r="BI17" s="219"/>
      <c r="BJ17" s="335" t="s">
        <v>537</v>
      </c>
      <c r="BK17" s="335" t="s">
        <v>539</v>
      </c>
      <c r="BL17" s="335"/>
      <c r="BM17" s="335" t="s">
        <v>502</v>
      </c>
      <c r="BN17" s="360" t="s">
        <v>638</v>
      </c>
      <c r="BO17" s="404">
        <v>300687</v>
      </c>
      <c r="BP17" s="215"/>
      <c r="BQ17" s="220"/>
      <c r="BR17" s="221"/>
      <c r="BS17" s="207"/>
      <c r="BT17" s="148" t="s">
        <v>483</v>
      </c>
      <c r="BU17" s="148" t="s">
        <v>484</v>
      </c>
      <c r="BV17" s="214"/>
      <c r="BW17" s="214" t="s">
        <v>485</v>
      </c>
      <c r="BX17" s="216" t="s">
        <v>496</v>
      </c>
      <c r="BY17" s="204"/>
      <c r="BZ17" s="220"/>
      <c r="CA17" s="208"/>
      <c r="CB17" s="203"/>
      <c r="CC17" s="212"/>
      <c r="CD17" s="150" t="s">
        <v>458</v>
      </c>
      <c r="CE17" s="463">
        <f t="shared" si="4"/>
        <v>785.28813559322043</v>
      </c>
      <c r="CF17" s="464">
        <f t="shared" si="5"/>
        <v>4362.7118644067796</v>
      </c>
      <c r="CG17" s="1" t="b">
        <f t="shared" si="6"/>
        <v>1</v>
      </c>
    </row>
    <row r="18" spans="1:85" s="1" customFormat="1" ht="30" customHeight="1">
      <c r="A18" s="263">
        <v>841</v>
      </c>
      <c r="B18" s="233" t="s">
        <v>611</v>
      </c>
      <c r="C18" s="234" t="s">
        <v>617</v>
      </c>
      <c r="D18" s="406"/>
      <c r="E18" s="82" t="s">
        <v>576</v>
      </c>
      <c r="F18" s="348" t="s">
        <v>432</v>
      </c>
      <c r="G18" s="310"/>
      <c r="H18" s="394">
        <v>984</v>
      </c>
      <c r="I18" s="418">
        <v>984</v>
      </c>
      <c r="J18" s="394">
        <v>28654</v>
      </c>
      <c r="K18" s="418">
        <v>28654</v>
      </c>
      <c r="L18" s="394">
        <v>491</v>
      </c>
      <c r="M18" s="239"/>
      <c r="N18" s="418">
        <f t="shared" si="1"/>
        <v>29638</v>
      </c>
      <c r="O18" s="394">
        <f t="shared" si="2"/>
        <v>30129</v>
      </c>
      <c r="P18" s="239"/>
      <c r="Q18" s="373">
        <v>984</v>
      </c>
      <c r="R18" s="373">
        <v>28654</v>
      </c>
      <c r="S18" s="457">
        <v>491</v>
      </c>
      <c r="T18" s="372">
        <f t="shared" si="7"/>
        <v>30129</v>
      </c>
      <c r="U18" s="290"/>
      <c r="V18" s="292">
        <v>540</v>
      </c>
      <c r="W18" s="456">
        <v>87.69</v>
      </c>
      <c r="X18" s="402">
        <f>V18*W18</f>
        <v>47352.6</v>
      </c>
      <c r="Y18" s="368">
        <f t="shared" si="0"/>
        <v>17223.599999999999</v>
      </c>
      <c r="Z18" s="364"/>
      <c r="AA18" s="239">
        <v>32022</v>
      </c>
      <c r="AB18" s="284">
        <v>42643</v>
      </c>
      <c r="AC18" s="275" t="s">
        <v>630</v>
      </c>
      <c r="AD18" s="275" t="s">
        <v>630</v>
      </c>
      <c r="AE18" s="275" t="s">
        <v>630</v>
      </c>
      <c r="AF18" s="275" t="s">
        <v>630</v>
      </c>
      <c r="AG18" s="275" t="s">
        <v>630</v>
      </c>
      <c r="AH18" s="275" t="s">
        <v>630</v>
      </c>
      <c r="AI18" s="243" t="s">
        <v>632</v>
      </c>
      <c r="AJ18" s="243" t="s">
        <v>632</v>
      </c>
      <c r="AK18" s="244"/>
      <c r="AL18" s="274"/>
      <c r="AM18" s="202" t="s">
        <v>454</v>
      </c>
      <c r="AN18" s="198" t="s">
        <v>462</v>
      </c>
      <c r="AO18" s="198"/>
      <c r="AP18" s="199" t="s">
        <v>439</v>
      </c>
      <c r="AQ18" s="191" t="s">
        <v>459</v>
      </c>
      <c r="AR18" s="193" t="s">
        <v>490</v>
      </c>
      <c r="AS18" s="194" t="s">
        <v>492</v>
      </c>
      <c r="AT18" s="191" t="s">
        <v>548</v>
      </c>
      <c r="AU18" s="192" t="s">
        <v>542</v>
      </c>
      <c r="AV18" s="191"/>
      <c r="AW18" s="191"/>
      <c r="AX18" s="191"/>
      <c r="AY18" s="199" t="s">
        <v>450</v>
      </c>
      <c r="AZ18" s="139" t="s">
        <v>509</v>
      </c>
      <c r="BA18" s="209">
        <v>3</v>
      </c>
      <c r="BB18" s="201"/>
      <c r="BC18" s="201"/>
      <c r="BD18" s="201"/>
      <c r="BE18" s="222"/>
      <c r="BF18" s="218"/>
      <c r="BG18" s="218"/>
      <c r="BH18" s="218"/>
      <c r="BI18" s="219"/>
      <c r="BJ18" s="335" t="s">
        <v>537</v>
      </c>
      <c r="BK18" s="335" t="s">
        <v>539</v>
      </c>
      <c r="BL18" s="335"/>
      <c r="BM18" s="335" t="s">
        <v>502</v>
      </c>
      <c r="BN18" s="360" t="s">
        <v>639</v>
      </c>
      <c r="BO18" s="404">
        <v>28654</v>
      </c>
      <c r="BP18" s="215"/>
      <c r="BQ18" s="220"/>
      <c r="BR18" s="221"/>
      <c r="BS18" s="207"/>
      <c r="BT18" s="148" t="s">
        <v>483</v>
      </c>
      <c r="BU18" s="148" t="s">
        <v>484</v>
      </c>
      <c r="BV18" s="214"/>
      <c r="BW18" s="214" t="s">
        <v>485</v>
      </c>
      <c r="BX18" s="216" t="s">
        <v>496</v>
      </c>
      <c r="BY18" s="204"/>
      <c r="BZ18" s="220"/>
      <c r="CA18" s="208"/>
      <c r="CB18" s="203"/>
      <c r="CC18" s="212"/>
      <c r="CD18" s="150" t="s">
        <v>458</v>
      </c>
      <c r="CE18" s="463">
        <f t="shared" si="4"/>
        <v>74.898305084745758</v>
      </c>
      <c r="CF18" s="464">
        <f t="shared" si="5"/>
        <v>416.10169491525426</v>
      </c>
      <c r="CG18" s="1" t="b">
        <f t="shared" si="6"/>
        <v>1</v>
      </c>
    </row>
    <row r="19" spans="1:85" ht="30" customHeight="1">
      <c r="A19" s="263">
        <v>842</v>
      </c>
      <c r="B19" s="233" t="s">
        <v>611</v>
      </c>
      <c r="C19" s="234" t="s">
        <v>617</v>
      </c>
      <c r="D19" s="406" t="s">
        <v>489</v>
      </c>
      <c r="E19" s="403" t="s">
        <v>576</v>
      </c>
      <c r="F19" s="99" t="s">
        <v>417</v>
      </c>
      <c r="H19" s="415"/>
      <c r="I19" s="415"/>
      <c r="J19" s="415"/>
      <c r="K19" s="415"/>
      <c r="L19" s="415"/>
      <c r="M19" s="415"/>
      <c r="N19" s="239">
        <f t="shared" si="1"/>
        <v>0</v>
      </c>
      <c r="O19" s="239">
        <f t="shared" si="2"/>
        <v>0</v>
      </c>
      <c r="P19" s="239"/>
      <c r="Q19" s="290">
        <v>0</v>
      </c>
      <c r="R19" s="290">
        <v>0</v>
      </c>
      <c r="S19" s="290">
        <v>0</v>
      </c>
      <c r="T19" s="290">
        <v>0</v>
      </c>
      <c r="U19" s="290"/>
      <c r="V19" s="291">
        <v>890</v>
      </c>
      <c r="W19" s="456">
        <v>0</v>
      </c>
      <c r="X19" s="402">
        <f t="shared" si="3"/>
        <v>0</v>
      </c>
      <c r="Y19" s="368">
        <f t="shared" si="0"/>
        <v>0</v>
      </c>
      <c r="Z19" s="354"/>
      <c r="AA19" s="239">
        <v>42720</v>
      </c>
      <c r="AC19" s="306"/>
      <c r="AD19" s="434"/>
      <c r="AE19" s="281"/>
      <c r="AF19" s="343"/>
      <c r="AG19" s="206"/>
      <c r="AH19" s="213"/>
      <c r="AI19" s="239"/>
      <c r="AJ19" s="244" t="s">
        <v>709</v>
      </c>
      <c r="AK19" s="239"/>
      <c r="AL19" s="309" t="s">
        <v>687</v>
      </c>
      <c r="AM19" s="140" t="s">
        <v>454</v>
      </c>
      <c r="AN19" s="198" t="s">
        <v>462</v>
      </c>
      <c r="AO19" s="198"/>
      <c r="AP19" s="197" t="s">
        <v>567</v>
      </c>
      <c r="AQ19" s="130" t="s">
        <v>459</v>
      </c>
      <c r="AR19" s="193" t="s">
        <v>490</v>
      </c>
      <c r="AS19" s="194" t="s">
        <v>492</v>
      </c>
      <c r="AT19" s="191"/>
      <c r="AU19" s="192"/>
      <c r="AV19" s="130"/>
      <c r="AW19" s="130"/>
      <c r="AX19" s="130"/>
      <c r="AY19" s="197" t="s">
        <v>450</v>
      </c>
      <c r="AZ19" s="139" t="s">
        <v>509</v>
      </c>
      <c r="BA19" s="120">
        <v>3</v>
      </c>
      <c r="BB19" s="196"/>
      <c r="BC19" s="196"/>
      <c r="BD19" s="196"/>
      <c r="BE19" s="119"/>
      <c r="BF19" s="124"/>
      <c r="BG19" s="124"/>
      <c r="BH19" s="124"/>
      <c r="BI19" s="171"/>
      <c r="BJ19" s="335" t="s">
        <v>482</v>
      </c>
      <c r="BK19" s="335"/>
      <c r="BL19" s="335"/>
      <c r="BM19" s="335" t="s">
        <v>482</v>
      </c>
      <c r="BN19" s="360"/>
      <c r="BO19" s="404"/>
      <c r="BP19" s="184"/>
      <c r="BQ19" s="185"/>
      <c r="BR19" s="186"/>
      <c r="BS19" s="177"/>
      <c r="BT19" s="163" t="s">
        <v>483</v>
      </c>
      <c r="BU19" s="163" t="s">
        <v>484</v>
      </c>
      <c r="BV19" s="166"/>
      <c r="BW19" s="166" t="s">
        <v>568</v>
      </c>
      <c r="BX19" s="190" t="s">
        <v>496</v>
      </c>
      <c r="BY19" s="156"/>
      <c r="BZ19" s="160"/>
      <c r="CA19" s="154"/>
      <c r="CB19" s="111"/>
      <c r="CC19" s="145"/>
      <c r="CD19" s="118" t="s">
        <v>458</v>
      </c>
      <c r="CE19" s="463">
        <f t="shared" si="4"/>
        <v>0</v>
      </c>
      <c r="CF19" s="463">
        <f t="shared" si="5"/>
        <v>0</v>
      </c>
      <c r="CG19" s="1" t="b">
        <f t="shared" si="6"/>
        <v>1</v>
      </c>
    </row>
    <row r="20" spans="1:85" s="1" customFormat="1" ht="30" customHeight="1">
      <c r="A20" s="263">
        <v>843</v>
      </c>
      <c r="B20" s="233" t="s">
        <v>611</v>
      </c>
      <c r="C20" s="234" t="s">
        <v>617</v>
      </c>
      <c r="D20" s="406"/>
      <c r="E20" s="82" t="s">
        <v>577</v>
      </c>
      <c r="F20" s="409" t="s">
        <v>420</v>
      </c>
      <c r="G20" s="378"/>
      <c r="H20" s="391">
        <v>12243</v>
      </c>
      <c r="I20" s="419">
        <v>12243</v>
      </c>
      <c r="J20" s="391">
        <v>198554</v>
      </c>
      <c r="K20" s="419">
        <v>198554</v>
      </c>
      <c r="L20" s="391">
        <v>3399</v>
      </c>
      <c r="M20" s="238"/>
      <c r="N20" s="418">
        <f t="shared" si="1"/>
        <v>210797</v>
      </c>
      <c r="O20" s="394">
        <f t="shared" si="2"/>
        <v>214196</v>
      </c>
      <c r="P20" s="238"/>
      <c r="Q20" s="373">
        <v>12243</v>
      </c>
      <c r="R20" s="373">
        <v>198554</v>
      </c>
      <c r="S20" s="457">
        <v>3399</v>
      </c>
      <c r="T20" s="372">
        <f t="shared" ref="T20:T27" si="8">Q20+R20+S20</f>
        <v>214196</v>
      </c>
      <c r="U20" s="289"/>
      <c r="V20" s="294">
        <v>1830</v>
      </c>
      <c r="W20" s="344">
        <v>217</v>
      </c>
      <c r="X20" s="402">
        <f t="shared" si="3"/>
        <v>397110</v>
      </c>
      <c r="Y20" s="368">
        <f t="shared" si="0"/>
        <v>182914</v>
      </c>
      <c r="Z20" s="344"/>
      <c r="AA20" s="238">
        <v>362340</v>
      </c>
      <c r="AB20" s="302">
        <v>42606</v>
      </c>
      <c r="AC20" s="275" t="s">
        <v>630</v>
      </c>
      <c r="AD20" s="275" t="s">
        <v>630</v>
      </c>
      <c r="AE20" s="275" t="s">
        <v>630</v>
      </c>
      <c r="AF20" s="275" t="s">
        <v>630</v>
      </c>
      <c r="AG20" s="275" t="s">
        <v>630</v>
      </c>
      <c r="AH20" s="275" t="s">
        <v>630</v>
      </c>
      <c r="AI20" s="243" t="s">
        <v>632</v>
      </c>
      <c r="AJ20" s="243" t="s">
        <v>632</v>
      </c>
      <c r="AK20" s="312"/>
      <c r="AL20" s="325"/>
      <c r="AM20" s="205" t="s">
        <v>455</v>
      </c>
      <c r="AN20" s="135" t="s">
        <v>461</v>
      </c>
      <c r="AO20" s="135"/>
      <c r="AP20" s="211" t="s">
        <v>447</v>
      </c>
      <c r="AQ20" s="191" t="s">
        <v>460</v>
      </c>
      <c r="AR20" s="193" t="s">
        <v>486</v>
      </c>
      <c r="AS20" s="195" t="s">
        <v>491</v>
      </c>
      <c r="AT20" s="194" t="s">
        <v>505</v>
      </c>
      <c r="AU20" s="192" t="s">
        <v>495</v>
      </c>
      <c r="AV20" s="191" t="s">
        <v>489</v>
      </c>
      <c r="AW20" s="191" t="s">
        <v>489</v>
      </c>
      <c r="AX20" s="191" t="s">
        <v>489</v>
      </c>
      <c r="AY20" s="199" t="s">
        <v>468</v>
      </c>
      <c r="AZ20" s="137" t="s">
        <v>510</v>
      </c>
      <c r="BA20" s="151">
        <v>4.99</v>
      </c>
      <c r="BB20" s="201"/>
      <c r="BC20" s="201"/>
      <c r="BD20" s="201"/>
      <c r="BE20" s="222"/>
      <c r="BF20" s="218"/>
      <c r="BG20" s="218"/>
      <c r="BH20" s="218"/>
      <c r="BI20" s="219"/>
      <c r="BJ20" s="335" t="s">
        <v>497</v>
      </c>
      <c r="BK20" s="335" t="s">
        <v>499</v>
      </c>
      <c r="BL20" s="335"/>
      <c r="BM20" s="335" t="s">
        <v>502</v>
      </c>
      <c r="BN20" s="358" t="s">
        <v>523</v>
      </c>
      <c r="BO20" s="404">
        <v>198554</v>
      </c>
      <c r="BP20" s="215"/>
      <c r="BQ20" s="220"/>
      <c r="BR20" s="221"/>
      <c r="BS20" s="207"/>
      <c r="BT20" s="148" t="s">
        <v>483</v>
      </c>
      <c r="BU20" s="148" t="s">
        <v>484</v>
      </c>
      <c r="BV20" s="214"/>
      <c r="BW20" s="214" t="s">
        <v>485</v>
      </c>
      <c r="BX20" s="216" t="s">
        <v>496</v>
      </c>
      <c r="BY20" s="204"/>
      <c r="BZ20" s="220"/>
      <c r="CA20" s="208"/>
      <c r="CB20" s="203"/>
      <c r="CC20" s="212"/>
      <c r="CD20" s="150" t="s">
        <v>458</v>
      </c>
      <c r="CE20" s="463">
        <f t="shared" si="4"/>
        <v>518.49152542372883</v>
      </c>
      <c r="CF20" s="464">
        <f t="shared" si="5"/>
        <v>2880.5084745762711</v>
      </c>
      <c r="CG20" s="1" t="b">
        <f t="shared" si="6"/>
        <v>1</v>
      </c>
    </row>
    <row r="21" spans="1:85" s="1" customFormat="1" ht="30" customHeight="1">
      <c r="A21" s="263">
        <v>844</v>
      </c>
      <c r="B21" s="233" t="s">
        <v>611</v>
      </c>
      <c r="C21" s="234" t="s">
        <v>617</v>
      </c>
      <c r="D21" s="406"/>
      <c r="E21" s="82" t="s">
        <v>577</v>
      </c>
      <c r="F21" s="366" t="s">
        <v>415</v>
      </c>
      <c r="G21" s="378"/>
      <c r="H21" s="391">
        <v>82249</v>
      </c>
      <c r="I21" s="419">
        <v>90701</v>
      </c>
      <c r="J21" s="391">
        <v>1454004</v>
      </c>
      <c r="K21" s="419">
        <v>1454004</v>
      </c>
      <c r="L21" s="391">
        <v>24893</v>
      </c>
      <c r="M21" s="238"/>
      <c r="N21" s="418">
        <f t="shared" si="1"/>
        <v>1544705</v>
      </c>
      <c r="O21" s="394">
        <f t="shared" si="2"/>
        <v>1561146</v>
      </c>
      <c r="P21" s="238"/>
      <c r="Q21" s="373">
        <v>82249</v>
      </c>
      <c r="R21" s="373">
        <v>1454004</v>
      </c>
      <c r="S21" s="457">
        <v>24893</v>
      </c>
      <c r="T21" s="372">
        <f t="shared" si="8"/>
        <v>1561146</v>
      </c>
      <c r="U21" s="289"/>
      <c r="V21" s="294">
        <v>1630</v>
      </c>
      <c r="W21" s="369">
        <v>1203</v>
      </c>
      <c r="X21" s="402">
        <f t="shared" si="3"/>
        <v>1960890</v>
      </c>
      <c r="Y21" s="368">
        <f t="shared" si="0"/>
        <v>399744</v>
      </c>
      <c r="Z21" s="344">
        <v>1089</v>
      </c>
      <c r="AA21" s="238">
        <v>1287700</v>
      </c>
      <c r="AB21" s="302">
        <v>42606</v>
      </c>
      <c r="AC21" s="275" t="s">
        <v>630</v>
      </c>
      <c r="AD21" s="275" t="s">
        <v>630</v>
      </c>
      <c r="AE21" s="275" t="s">
        <v>630</v>
      </c>
      <c r="AF21" s="275" t="s">
        <v>630</v>
      </c>
      <c r="AG21" s="275" t="s">
        <v>630</v>
      </c>
      <c r="AH21" s="275" t="s">
        <v>630</v>
      </c>
      <c r="AI21" s="243" t="s">
        <v>632</v>
      </c>
      <c r="AJ21" s="243" t="s">
        <v>632</v>
      </c>
      <c r="AK21" s="312"/>
      <c r="AL21" s="325"/>
      <c r="AM21" s="205" t="s">
        <v>456</v>
      </c>
      <c r="AN21" s="135" t="s">
        <v>465</v>
      </c>
      <c r="AO21" s="135"/>
      <c r="AP21" s="211" t="s">
        <v>447</v>
      </c>
      <c r="AQ21" s="191" t="s">
        <v>466</v>
      </c>
      <c r="AR21" s="193" t="s">
        <v>486</v>
      </c>
      <c r="AS21" s="195" t="s">
        <v>491</v>
      </c>
      <c r="AT21" s="194" t="s">
        <v>505</v>
      </c>
      <c r="AU21" s="192" t="s">
        <v>495</v>
      </c>
      <c r="AV21" s="191" t="s">
        <v>489</v>
      </c>
      <c r="AW21" s="191" t="s">
        <v>489</v>
      </c>
      <c r="AX21" s="191" t="s">
        <v>489</v>
      </c>
      <c r="AY21" s="199" t="s">
        <v>468</v>
      </c>
      <c r="AZ21" s="137" t="s">
        <v>510</v>
      </c>
      <c r="BA21" s="151">
        <v>4.99</v>
      </c>
      <c r="BB21" s="201"/>
      <c r="BC21" s="201"/>
      <c r="BD21" s="201"/>
      <c r="BE21" s="222"/>
      <c r="BF21" s="218"/>
      <c r="BG21" s="218"/>
      <c r="BH21" s="218"/>
      <c r="BI21" s="219"/>
      <c r="BJ21" s="335" t="s">
        <v>497</v>
      </c>
      <c r="BK21" s="335" t="s">
        <v>499</v>
      </c>
      <c r="BL21" s="335"/>
      <c r="BM21" s="335" t="s">
        <v>502</v>
      </c>
      <c r="BN21" s="358" t="s">
        <v>524</v>
      </c>
      <c r="BO21" s="404">
        <v>1454004</v>
      </c>
      <c r="BP21" s="215"/>
      <c r="BQ21" s="220"/>
      <c r="BR21" s="221"/>
      <c r="BS21" s="207"/>
      <c r="BT21" s="148" t="s">
        <v>483</v>
      </c>
      <c r="BU21" s="148" t="s">
        <v>484</v>
      </c>
      <c r="BV21" s="214"/>
      <c r="BW21" s="214" t="s">
        <v>485</v>
      </c>
      <c r="BX21" s="216" t="s">
        <v>496</v>
      </c>
      <c r="BY21" s="204"/>
      <c r="BZ21" s="220"/>
      <c r="CA21" s="208"/>
      <c r="CB21" s="203"/>
      <c r="CC21" s="212"/>
      <c r="CD21" s="150" t="s">
        <v>458</v>
      </c>
      <c r="CE21" s="463">
        <f t="shared" si="4"/>
        <v>3797.2372881355932</v>
      </c>
      <c r="CF21" s="464">
        <f t="shared" si="5"/>
        <v>21095.762711864409</v>
      </c>
      <c r="CG21" s="1" t="b">
        <f t="shared" si="6"/>
        <v>1</v>
      </c>
    </row>
    <row r="22" spans="1:85" s="1" customFormat="1" ht="30" customHeight="1">
      <c r="A22" s="263">
        <v>845</v>
      </c>
      <c r="B22" s="233" t="s">
        <v>611</v>
      </c>
      <c r="C22" s="234" t="s">
        <v>617</v>
      </c>
      <c r="D22" s="406"/>
      <c r="E22" s="82" t="s">
        <v>577</v>
      </c>
      <c r="F22" s="366" t="s">
        <v>419</v>
      </c>
      <c r="G22" s="378"/>
      <c r="H22" s="391">
        <v>13896</v>
      </c>
      <c r="I22" s="419">
        <v>13896</v>
      </c>
      <c r="J22" s="391">
        <v>227678</v>
      </c>
      <c r="K22" s="419">
        <v>227678</v>
      </c>
      <c r="L22" s="391">
        <v>3898</v>
      </c>
      <c r="M22" s="238"/>
      <c r="N22" s="418">
        <f t="shared" si="1"/>
        <v>241574</v>
      </c>
      <c r="O22" s="394">
        <f t="shared" si="2"/>
        <v>245472</v>
      </c>
      <c r="P22" s="238"/>
      <c r="Q22" s="373">
        <v>13896</v>
      </c>
      <c r="R22" s="373">
        <v>227678</v>
      </c>
      <c r="S22" s="457">
        <v>3898</v>
      </c>
      <c r="T22" s="372">
        <f t="shared" si="8"/>
        <v>245472</v>
      </c>
      <c r="U22" s="289"/>
      <c r="V22" s="294">
        <v>1480</v>
      </c>
      <c r="W22" s="369">
        <v>216</v>
      </c>
      <c r="X22" s="402">
        <f t="shared" si="3"/>
        <v>319680</v>
      </c>
      <c r="Y22" s="368">
        <f t="shared" si="0"/>
        <v>74208</v>
      </c>
      <c r="Z22" s="344"/>
      <c r="AA22" s="238">
        <v>293040</v>
      </c>
      <c r="AB22" s="302">
        <v>42606</v>
      </c>
      <c r="AC22" s="275" t="s">
        <v>630</v>
      </c>
      <c r="AD22" s="275" t="s">
        <v>630</v>
      </c>
      <c r="AE22" s="275" t="s">
        <v>630</v>
      </c>
      <c r="AF22" s="275" t="s">
        <v>630</v>
      </c>
      <c r="AG22" s="275" t="s">
        <v>630</v>
      </c>
      <c r="AH22" s="275" t="s">
        <v>630</v>
      </c>
      <c r="AI22" s="243" t="s">
        <v>632</v>
      </c>
      <c r="AJ22" s="243" t="s">
        <v>632</v>
      </c>
      <c r="AK22" s="244"/>
      <c r="AL22" s="325"/>
      <c r="AM22" s="205" t="s">
        <v>455</v>
      </c>
      <c r="AN22" s="135" t="s">
        <v>461</v>
      </c>
      <c r="AO22" s="135"/>
      <c r="AP22" s="211" t="s">
        <v>447</v>
      </c>
      <c r="AQ22" s="191" t="s">
        <v>460</v>
      </c>
      <c r="AR22" s="193" t="s">
        <v>486</v>
      </c>
      <c r="AS22" s="195" t="s">
        <v>491</v>
      </c>
      <c r="AT22" s="194" t="s">
        <v>505</v>
      </c>
      <c r="AU22" s="192" t="s">
        <v>495</v>
      </c>
      <c r="AV22" s="191" t="s">
        <v>489</v>
      </c>
      <c r="AW22" s="191" t="s">
        <v>489</v>
      </c>
      <c r="AX22" s="191" t="s">
        <v>489</v>
      </c>
      <c r="AY22" s="199" t="s">
        <v>468</v>
      </c>
      <c r="AZ22" s="137" t="s">
        <v>510</v>
      </c>
      <c r="BA22" s="151">
        <v>4.99</v>
      </c>
      <c r="BB22" s="201"/>
      <c r="BC22" s="201"/>
      <c r="BD22" s="201"/>
      <c r="BE22" s="222"/>
      <c r="BF22" s="218"/>
      <c r="BG22" s="218"/>
      <c r="BH22" s="218"/>
      <c r="BI22" s="219"/>
      <c r="BJ22" s="335" t="s">
        <v>497</v>
      </c>
      <c r="BK22" s="335" t="s">
        <v>499</v>
      </c>
      <c r="BL22" s="335"/>
      <c r="BM22" s="335" t="s">
        <v>502</v>
      </c>
      <c r="BN22" s="358" t="s">
        <v>525</v>
      </c>
      <c r="BO22" s="404">
        <v>227678</v>
      </c>
      <c r="BP22" s="215"/>
      <c r="BQ22" s="220"/>
      <c r="BR22" s="221"/>
      <c r="BS22" s="207"/>
      <c r="BT22" s="148" t="s">
        <v>483</v>
      </c>
      <c r="BU22" s="148" t="s">
        <v>484</v>
      </c>
      <c r="BV22" s="214"/>
      <c r="BW22" s="214" t="s">
        <v>485</v>
      </c>
      <c r="BX22" s="216" t="s">
        <v>496</v>
      </c>
      <c r="BY22" s="204"/>
      <c r="BZ22" s="220"/>
      <c r="CA22" s="208"/>
      <c r="CB22" s="203"/>
      <c r="CC22" s="212"/>
      <c r="CD22" s="150" t="s">
        <v>458</v>
      </c>
      <c r="CE22" s="463">
        <f t="shared" si="4"/>
        <v>594.61016949152543</v>
      </c>
      <c r="CF22" s="464">
        <f t="shared" si="5"/>
        <v>3303.3898305084745</v>
      </c>
      <c r="CG22" s="1" t="b">
        <f t="shared" si="6"/>
        <v>1</v>
      </c>
    </row>
    <row r="23" spans="1:85" s="1" customFormat="1" ht="30" customHeight="1">
      <c r="A23" s="263">
        <v>846</v>
      </c>
      <c r="B23" s="233" t="s">
        <v>611</v>
      </c>
      <c r="C23" s="234" t="s">
        <v>617</v>
      </c>
      <c r="D23" s="406"/>
      <c r="E23" s="82" t="s">
        <v>577</v>
      </c>
      <c r="F23" s="315" t="s">
        <v>418</v>
      </c>
      <c r="G23" s="378"/>
      <c r="H23" s="238"/>
      <c r="I23" s="419">
        <v>30013</v>
      </c>
      <c r="J23" s="238"/>
      <c r="K23" s="238"/>
      <c r="L23" s="238"/>
      <c r="M23" s="238"/>
      <c r="N23" s="418">
        <f t="shared" si="1"/>
        <v>30013</v>
      </c>
      <c r="O23" s="239">
        <f t="shared" si="2"/>
        <v>0</v>
      </c>
      <c r="P23" s="238"/>
      <c r="Q23" s="373">
        <v>30013</v>
      </c>
      <c r="R23" s="373">
        <v>585848</v>
      </c>
      <c r="S23" s="457">
        <v>10030</v>
      </c>
      <c r="T23" s="372">
        <f>Q23+R23+S23</f>
        <v>625891</v>
      </c>
      <c r="U23" s="289"/>
      <c r="V23" s="294">
        <v>440</v>
      </c>
      <c r="W23" s="369">
        <v>3420</v>
      </c>
      <c r="X23" s="402">
        <f t="shared" si="3"/>
        <v>1504800</v>
      </c>
      <c r="Y23" s="368">
        <f t="shared" si="0"/>
        <v>1504800</v>
      </c>
      <c r="Z23" s="344"/>
      <c r="AA23" s="238">
        <v>176000</v>
      </c>
      <c r="AB23" s="302"/>
      <c r="AC23" s="433">
        <v>100</v>
      </c>
      <c r="AD23" s="261"/>
      <c r="AE23" s="261" t="s">
        <v>682</v>
      </c>
      <c r="AF23" s="240" t="s">
        <v>616</v>
      </c>
      <c r="AG23" s="206"/>
      <c r="AH23" s="307"/>
      <c r="AI23" s="322" t="s">
        <v>714</v>
      </c>
      <c r="AJ23" s="243" t="s">
        <v>684</v>
      </c>
      <c r="AK23" s="238"/>
      <c r="AL23" s="278"/>
      <c r="AM23" s="205" t="s">
        <v>456</v>
      </c>
      <c r="AN23" s="135" t="s">
        <v>464</v>
      </c>
      <c r="AO23" s="135"/>
      <c r="AP23" s="211" t="s">
        <v>448</v>
      </c>
      <c r="AQ23" s="191" t="s">
        <v>467</v>
      </c>
      <c r="AR23" s="193" t="s">
        <v>487</v>
      </c>
      <c r="AS23" s="195" t="s">
        <v>506</v>
      </c>
      <c r="AT23" s="194" t="s">
        <v>494</v>
      </c>
      <c r="AU23" s="192" t="s">
        <v>495</v>
      </c>
      <c r="AV23" s="191" t="s">
        <v>489</v>
      </c>
      <c r="AW23" s="191" t="s">
        <v>489</v>
      </c>
      <c r="AX23" s="191" t="s">
        <v>489</v>
      </c>
      <c r="AY23" s="199" t="s">
        <v>463</v>
      </c>
      <c r="AZ23" s="137" t="s">
        <v>510</v>
      </c>
      <c r="BA23" s="151">
        <v>5.49</v>
      </c>
      <c r="BB23" s="201"/>
      <c r="BC23" s="201"/>
      <c r="BD23" s="201"/>
      <c r="BE23" s="222"/>
      <c r="BF23" s="218"/>
      <c r="BG23" s="218"/>
      <c r="BH23" s="218"/>
      <c r="BI23" s="219"/>
      <c r="BJ23" s="335" t="s">
        <v>503</v>
      </c>
      <c r="BK23" s="335" t="s">
        <v>504</v>
      </c>
      <c r="BL23" s="335"/>
      <c r="BM23" s="335" t="s">
        <v>508</v>
      </c>
      <c r="BN23" s="358" t="s">
        <v>533</v>
      </c>
      <c r="BO23" s="404">
        <v>535949.15</v>
      </c>
      <c r="BP23" s="215"/>
      <c r="BQ23" s="220"/>
      <c r="BR23" s="221"/>
      <c r="BS23" s="207"/>
      <c r="BT23" s="148" t="s">
        <v>483</v>
      </c>
      <c r="BU23" s="148" t="s">
        <v>484</v>
      </c>
      <c r="BV23" s="214"/>
      <c r="BW23" s="214" t="s">
        <v>485</v>
      </c>
      <c r="BX23" s="216" t="s">
        <v>496</v>
      </c>
      <c r="BY23" s="204"/>
      <c r="BZ23" s="220"/>
      <c r="CA23" s="208"/>
      <c r="CB23" s="203"/>
      <c r="CC23" s="212"/>
      <c r="CD23" s="150" t="s">
        <v>458</v>
      </c>
      <c r="CE23" s="463">
        <f t="shared" si="4"/>
        <v>1530</v>
      </c>
      <c r="CF23" s="464">
        <f t="shared" si="5"/>
        <v>8500</v>
      </c>
      <c r="CG23" s="1" t="b">
        <f t="shared" si="6"/>
        <v>1</v>
      </c>
    </row>
    <row r="24" spans="1:85" s="1" customFormat="1" ht="30" customHeight="1">
      <c r="A24" s="263">
        <v>847</v>
      </c>
      <c r="B24" s="233" t="s">
        <v>611</v>
      </c>
      <c r="C24" s="234" t="s">
        <v>617</v>
      </c>
      <c r="D24" s="406"/>
      <c r="E24" s="82" t="s">
        <v>577</v>
      </c>
      <c r="F24" s="339" t="s">
        <v>416</v>
      </c>
      <c r="G24" s="310"/>
      <c r="H24" s="394">
        <v>55277</v>
      </c>
      <c r="I24" s="418">
        <v>55277</v>
      </c>
      <c r="J24" s="394">
        <v>1513315</v>
      </c>
      <c r="K24" s="418">
        <v>1513315</v>
      </c>
      <c r="L24" s="394">
        <v>25908</v>
      </c>
      <c r="M24" s="239"/>
      <c r="N24" s="418">
        <f t="shared" si="1"/>
        <v>1568592</v>
      </c>
      <c r="O24" s="394">
        <f t="shared" si="2"/>
        <v>1594500</v>
      </c>
      <c r="P24" s="239"/>
      <c r="Q24" s="373">
        <v>55277</v>
      </c>
      <c r="R24" s="373">
        <v>1513315</v>
      </c>
      <c r="S24" s="457">
        <v>25908</v>
      </c>
      <c r="T24" s="372">
        <f t="shared" si="8"/>
        <v>1594500</v>
      </c>
      <c r="U24" s="363" t="s">
        <v>694</v>
      </c>
      <c r="V24" s="290">
        <v>1630</v>
      </c>
      <c r="W24" s="456">
        <v>1266</v>
      </c>
      <c r="X24" s="402">
        <f t="shared" si="3"/>
        <v>2063580</v>
      </c>
      <c r="Y24" s="368">
        <f t="shared" si="0"/>
        <v>469080</v>
      </c>
      <c r="Z24" s="364"/>
      <c r="AA24" s="239">
        <v>2024460</v>
      </c>
      <c r="AB24" s="284">
        <v>42625</v>
      </c>
      <c r="AC24" s="275" t="s">
        <v>630</v>
      </c>
      <c r="AD24" s="275" t="s">
        <v>630</v>
      </c>
      <c r="AE24" s="275" t="s">
        <v>630</v>
      </c>
      <c r="AF24" s="275" t="s">
        <v>630</v>
      </c>
      <c r="AG24" s="275" t="s">
        <v>630</v>
      </c>
      <c r="AH24" s="275" t="s">
        <v>630</v>
      </c>
      <c r="AI24" s="243" t="s">
        <v>632</v>
      </c>
      <c r="AJ24" s="243" t="s">
        <v>632</v>
      </c>
      <c r="AK24" s="239"/>
      <c r="AL24" s="274"/>
      <c r="AM24" s="202" t="s">
        <v>454</v>
      </c>
      <c r="AN24" s="198" t="s">
        <v>462</v>
      </c>
      <c r="AO24" s="198"/>
      <c r="AP24" s="199" t="s">
        <v>439</v>
      </c>
      <c r="AQ24" s="191" t="s">
        <v>459</v>
      </c>
      <c r="AR24" s="193" t="s">
        <v>490</v>
      </c>
      <c r="AS24" s="194" t="s">
        <v>492</v>
      </c>
      <c r="AT24" s="191" t="s">
        <v>549</v>
      </c>
      <c r="AU24" s="192" t="s">
        <v>542</v>
      </c>
      <c r="AV24" s="191"/>
      <c r="AW24" s="191"/>
      <c r="AX24" s="191"/>
      <c r="AY24" s="199" t="s">
        <v>450</v>
      </c>
      <c r="AZ24" s="139" t="s">
        <v>509</v>
      </c>
      <c r="BA24" s="209">
        <v>3</v>
      </c>
      <c r="BB24" s="201"/>
      <c r="BC24" s="201"/>
      <c r="BD24" s="201"/>
      <c r="BE24" s="222"/>
      <c r="BF24" s="218"/>
      <c r="BG24" s="218"/>
      <c r="BH24" s="218"/>
      <c r="BI24" s="219"/>
      <c r="BJ24" s="335" t="s">
        <v>537</v>
      </c>
      <c r="BK24" s="335" t="s">
        <v>539</v>
      </c>
      <c r="BL24" s="335"/>
      <c r="BM24" s="335" t="s">
        <v>502</v>
      </c>
      <c r="BN24" s="360" t="s">
        <v>640</v>
      </c>
      <c r="BO24" s="404">
        <v>1513315</v>
      </c>
      <c r="BP24" s="215"/>
      <c r="BQ24" s="220"/>
      <c r="BR24" s="221"/>
      <c r="BS24" s="207"/>
      <c r="BT24" s="148" t="s">
        <v>483</v>
      </c>
      <c r="BU24" s="148" t="s">
        <v>484</v>
      </c>
      <c r="BV24" s="214"/>
      <c r="BW24" s="214" t="s">
        <v>485</v>
      </c>
      <c r="BX24" s="216" t="s">
        <v>496</v>
      </c>
      <c r="BY24" s="204"/>
      <c r="BZ24" s="220"/>
      <c r="CA24" s="208"/>
      <c r="CB24" s="203"/>
      <c r="CC24" s="212"/>
      <c r="CD24" s="150" t="s">
        <v>458</v>
      </c>
      <c r="CE24" s="463">
        <f t="shared" si="4"/>
        <v>3952.0677966101694</v>
      </c>
      <c r="CF24" s="464">
        <f t="shared" si="5"/>
        <v>21955.932203389832</v>
      </c>
      <c r="CG24" s="1" t="b">
        <f t="shared" si="6"/>
        <v>1</v>
      </c>
    </row>
    <row r="25" spans="1:85" s="1" customFormat="1" ht="30" customHeight="1">
      <c r="A25" s="263">
        <v>848</v>
      </c>
      <c r="B25" s="233" t="s">
        <v>611</v>
      </c>
      <c r="C25" s="234" t="s">
        <v>617</v>
      </c>
      <c r="D25" s="406"/>
      <c r="E25" s="82" t="s">
        <v>577</v>
      </c>
      <c r="F25" s="388" t="s">
        <v>432</v>
      </c>
      <c r="G25" s="310"/>
      <c r="H25" s="394">
        <v>2843</v>
      </c>
      <c r="I25" s="418">
        <v>2843</v>
      </c>
      <c r="J25" s="394">
        <v>84555</v>
      </c>
      <c r="K25" s="418">
        <v>84555</v>
      </c>
      <c r="L25" s="394">
        <v>1448</v>
      </c>
      <c r="M25" s="239"/>
      <c r="N25" s="418">
        <f t="shared" si="1"/>
        <v>87398</v>
      </c>
      <c r="O25" s="394">
        <f t="shared" si="2"/>
        <v>88846</v>
      </c>
      <c r="P25" s="239"/>
      <c r="Q25" s="373">
        <v>2843</v>
      </c>
      <c r="R25" s="373">
        <v>84555</v>
      </c>
      <c r="S25" s="457">
        <v>1448</v>
      </c>
      <c r="T25" s="372">
        <f t="shared" si="8"/>
        <v>88846</v>
      </c>
      <c r="U25" s="290"/>
      <c r="V25" s="292">
        <v>540</v>
      </c>
      <c r="W25" s="456">
        <v>480</v>
      </c>
      <c r="X25" s="402">
        <f t="shared" si="3"/>
        <v>259200</v>
      </c>
      <c r="Y25" s="368">
        <f t="shared" si="0"/>
        <v>170354</v>
      </c>
      <c r="Z25" s="364"/>
      <c r="AA25" s="239">
        <v>373086</v>
      </c>
      <c r="AB25" s="284">
        <v>42643</v>
      </c>
      <c r="AC25" s="275" t="s">
        <v>630</v>
      </c>
      <c r="AD25" s="275" t="s">
        <v>630</v>
      </c>
      <c r="AE25" s="275" t="s">
        <v>630</v>
      </c>
      <c r="AF25" s="275" t="s">
        <v>630</v>
      </c>
      <c r="AG25" s="275" t="s">
        <v>630</v>
      </c>
      <c r="AH25" s="275" t="s">
        <v>630</v>
      </c>
      <c r="AI25" s="243" t="s">
        <v>632</v>
      </c>
      <c r="AJ25" s="243" t="s">
        <v>632</v>
      </c>
      <c r="AK25" s="244"/>
      <c r="AL25" s="274"/>
      <c r="AM25" s="202" t="s">
        <v>454</v>
      </c>
      <c r="AN25" s="198" t="s">
        <v>462</v>
      </c>
      <c r="AO25" s="198"/>
      <c r="AP25" s="199" t="s">
        <v>439</v>
      </c>
      <c r="AQ25" s="191" t="s">
        <v>459</v>
      </c>
      <c r="AR25" s="193" t="s">
        <v>490</v>
      </c>
      <c r="AS25" s="194" t="s">
        <v>492</v>
      </c>
      <c r="AT25" s="191" t="s">
        <v>550</v>
      </c>
      <c r="AU25" s="192" t="s">
        <v>542</v>
      </c>
      <c r="AV25" s="191"/>
      <c r="AW25" s="191"/>
      <c r="AX25" s="191"/>
      <c r="AY25" s="199" t="s">
        <v>450</v>
      </c>
      <c r="AZ25" s="139" t="s">
        <v>509</v>
      </c>
      <c r="BA25" s="209">
        <v>3</v>
      </c>
      <c r="BB25" s="201"/>
      <c r="BC25" s="201"/>
      <c r="BD25" s="201"/>
      <c r="BE25" s="222"/>
      <c r="BF25" s="218"/>
      <c r="BG25" s="218"/>
      <c r="BH25" s="218"/>
      <c r="BI25" s="219"/>
      <c r="BJ25" s="335" t="s">
        <v>537</v>
      </c>
      <c r="BK25" s="335" t="s">
        <v>539</v>
      </c>
      <c r="BL25" s="335"/>
      <c r="BM25" s="335" t="s">
        <v>502</v>
      </c>
      <c r="BN25" s="360" t="s">
        <v>641</v>
      </c>
      <c r="BO25" s="404">
        <v>84555</v>
      </c>
      <c r="BP25" s="215"/>
      <c r="BQ25" s="220"/>
      <c r="BR25" s="221"/>
      <c r="BS25" s="207"/>
      <c r="BT25" s="148" t="s">
        <v>483</v>
      </c>
      <c r="BU25" s="148" t="s">
        <v>484</v>
      </c>
      <c r="BV25" s="214"/>
      <c r="BW25" s="214" t="s">
        <v>485</v>
      </c>
      <c r="BX25" s="216" t="s">
        <v>496</v>
      </c>
      <c r="BY25" s="204"/>
      <c r="BZ25" s="220"/>
      <c r="CA25" s="208"/>
      <c r="CB25" s="203"/>
      <c r="CC25" s="212"/>
      <c r="CD25" s="150" t="s">
        <v>458</v>
      </c>
      <c r="CE25" s="463">
        <f t="shared" si="4"/>
        <v>220.88135593220338</v>
      </c>
      <c r="CF25" s="464">
        <f t="shared" si="5"/>
        <v>1227.1186440677966</v>
      </c>
      <c r="CG25" s="1" t="b">
        <f t="shared" si="6"/>
        <v>1</v>
      </c>
    </row>
    <row r="26" spans="1:85" s="1" customFormat="1" ht="30" customHeight="1">
      <c r="A26" s="263">
        <v>849</v>
      </c>
      <c r="B26" s="233" t="s">
        <v>611</v>
      </c>
      <c r="C26" s="234" t="s">
        <v>617</v>
      </c>
      <c r="D26" s="406"/>
      <c r="E26" s="82" t="s">
        <v>577</v>
      </c>
      <c r="F26" s="340" t="s">
        <v>417</v>
      </c>
      <c r="G26" s="310"/>
      <c r="H26" s="394">
        <v>3030</v>
      </c>
      <c r="I26" s="418">
        <v>3030</v>
      </c>
      <c r="J26" s="394">
        <v>87247</v>
      </c>
      <c r="K26" s="418">
        <v>87247</v>
      </c>
      <c r="L26" s="394">
        <v>1494</v>
      </c>
      <c r="M26" s="239"/>
      <c r="N26" s="418">
        <f t="shared" si="1"/>
        <v>90277</v>
      </c>
      <c r="O26" s="394">
        <f t="shared" si="2"/>
        <v>91771</v>
      </c>
      <c r="P26" s="239"/>
      <c r="Q26" s="373">
        <v>3030</v>
      </c>
      <c r="R26" s="373">
        <v>87247</v>
      </c>
      <c r="S26" s="457">
        <v>1494</v>
      </c>
      <c r="T26" s="372">
        <f t="shared" si="8"/>
        <v>91771</v>
      </c>
      <c r="U26" s="290"/>
      <c r="V26" s="291">
        <v>890</v>
      </c>
      <c r="W26" s="456">
        <v>136</v>
      </c>
      <c r="X26" s="402">
        <f t="shared" si="3"/>
        <v>121040</v>
      </c>
      <c r="Y26" s="368">
        <f t="shared" si="0"/>
        <v>29269</v>
      </c>
      <c r="Z26" s="364"/>
      <c r="AA26" s="239">
        <v>113920</v>
      </c>
      <c r="AB26" s="284">
        <v>42643</v>
      </c>
      <c r="AC26" s="275" t="s">
        <v>630</v>
      </c>
      <c r="AD26" s="275" t="s">
        <v>630</v>
      </c>
      <c r="AE26" s="275" t="s">
        <v>630</v>
      </c>
      <c r="AF26" s="275" t="s">
        <v>630</v>
      </c>
      <c r="AG26" s="275" t="s">
        <v>630</v>
      </c>
      <c r="AH26" s="275" t="s">
        <v>630</v>
      </c>
      <c r="AI26" s="243" t="s">
        <v>632</v>
      </c>
      <c r="AJ26" s="243" t="s">
        <v>632</v>
      </c>
      <c r="AK26" s="244"/>
      <c r="AL26" s="324"/>
      <c r="AM26" s="202" t="s">
        <v>454</v>
      </c>
      <c r="AN26" s="198" t="s">
        <v>462</v>
      </c>
      <c r="AO26" s="198"/>
      <c r="AP26" s="199" t="s">
        <v>439</v>
      </c>
      <c r="AQ26" s="191" t="s">
        <v>459</v>
      </c>
      <c r="AR26" s="193" t="s">
        <v>490</v>
      </c>
      <c r="AS26" s="194" t="s">
        <v>492</v>
      </c>
      <c r="AT26" s="191" t="s">
        <v>551</v>
      </c>
      <c r="AU26" s="192" t="s">
        <v>542</v>
      </c>
      <c r="AV26" s="191"/>
      <c r="AW26" s="191"/>
      <c r="AX26" s="191"/>
      <c r="AY26" s="199" t="s">
        <v>450</v>
      </c>
      <c r="AZ26" s="139" t="s">
        <v>509</v>
      </c>
      <c r="BA26" s="209">
        <v>3</v>
      </c>
      <c r="BB26" s="201"/>
      <c r="BC26" s="201"/>
      <c r="BD26" s="201"/>
      <c r="BE26" s="222"/>
      <c r="BF26" s="218"/>
      <c r="BG26" s="218"/>
      <c r="BH26" s="218"/>
      <c r="BI26" s="219"/>
      <c r="BJ26" s="335" t="s">
        <v>537</v>
      </c>
      <c r="BK26" s="335" t="s">
        <v>539</v>
      </c>
      <c r="BL26" s="335"/>
      <c r="BM26" s="335" t="s">
        <v>502</v>
      </c>
      <c r="BN26" s="360" t="s">
        <v>642</v>
      </c>
      <c r="BO26" s="404">
        <v>87247</v>
      </c>
      <c r="BP26" s="215"/>
      <c r="BQ26" s="220"/>
      <c r="BR26" s="221"/>
      <c r="BS26" s="207"/>
      <c r="BT26" s="148" t="s">
        <v>483</v>
      </c>
      <c r="BU26" s="148" t="s">
        <v>484</v>
      </c>
      <c r="BV26" s="214"/>
      <c r="BW26" s="214" t="s">
        <v>485</v>
      </c>
      <c r="BX26" s="216" t="s">
        <v>496</v>
      </c>
      <c r="BY26" s="204"/>
      <c r="BZ26" s="220"/>
      <c r="CA26" s="208"/>
      <c r="CB26" s="203"/>
      <c r="CC26" s="212"/>
      <c r="CD26" s="150" t="s">
        <v>458</v>
      </c>
      <c r="CE26" s="463">
        <f t="shared" si="4"/>
        <v>227.89830508474574</v>
      </c>
      <c r="CF26" s="464">
        <f t="shared" si="5"/>
        <v>1266.1016949152543</v>
      </c>
      <c r="CG26" s="1" t="b">
        <f t="shared" si="6"/>
        <v>1</v>
      </c>
    </row>
    <row r="27" spans="1:85" s="1" customFormat="1" ht="30" customHeight="1">
      <c r="A27" s="263">
        <v>850</v>
      </c>
      <c r="B27" s="233" t="s">
        <v>611</v>
      </c>
      <c r="C27" s="234" t="s">
        <v>617</v>
      </c>
      <c r="D27" s="406"/>
      <c r="E27" s="82" t="s">
        <v>577</v>
      </c>
      <c r="F27" s="341" t="s">
        <v>422</v>
      </c>
      <c r="G27" s="380"/>
      <c r="H27" s="397">
        <v>40362</v>
      </c>
      <c r="I27" s="417">
        <v>40362</v>
      </c>
      <c r="J27" s="397">
        <v>1124554</v>
      </c>
      <c r="K27" s="417">
        <v>1124554</v>
      </c>
      <c r="L27" s="397">
        <v>19252</v>
      </c>
      <c r="M27" s="244"/>
      <c r="N27" s="418">
        <f t="shared" si="1"/>
        <v>1164916</v>
      </c>
      <c r="O27" s="394">
        <f t="shared" si="2"/>
        <v>1184168</v>
      </c>
      <c r="P27" s="240"/>
      <c r="Q27" s="373">
        <v>40362</v>
      </c>
      <c r="R27" s="373">
        <v>1124554</v>
      </c>
      <c r="S27" s="457">
        <v>19252</v>
      </c>
      <c r="T27" s="372">
        <f t="shared" si="8"/>
        <v>1184168</v>
      </c>
      <c r="U27" s="370" t="s">
        <v>696</v>
      </c>
      <c r="V27" s="291">
        <v>1090</v>
      </c>
      <c r="W27" s="355">
        <v>1509</v>
      </c>
      <c r="X27" s="402">
        <f t="shared" si="3"/>
        <v>1644810</v>
      </c>
      <c r="Y27" s="368">
        <f t="shared" si="0"/>
        <v>460642</v>
      </c>
      <c r="Z27" s="355"/>
      <c r="AA27" s="240">
        <v>2695570</v>
      </c>
      <c r="AB27" s="301">
        <v>42625</v>
      </c>
      <c r="AC27" s="275" t="s">
        <v>630</v>
      </c>
      <c r="AD27" s="275" t="s">
        <v>630</v>
      </c>
      <c r="AE27" s="275" t="s">
        <v>630</v>
      </c>
      <c r="AF27" s="275" t="s">
        <v>630</v>
      </c>
      <c r="AG27" s="275" t="s">
        <v>630</v>
      </c>
      <c r="AH27" s="275" t="s">
        <v>630</v>
      </c>
      <c r="AI27" s="243" t="s">
        <v>632</v>
      </c>
      <c r="AJ27" s="243" t="s">
        <v>632</v>
      </c>
      <c r="AK27" s="240"/>
      <c r="AL27" s="321"/>
      <c r="AM27" s="210" t="s">
        <v>454</v>
      </c>
      <c r="AN27" s="198" t="s">
        <v>462</v>
      </c>
      <c r="AO27" s="198"/>
      <c r="AP27" s="199" t="s">
        <v>439</v>
      </c>
      <c r="AQ27" s="191" t="s">
        <v>459</v>
      </c>
      <c r="AR27" s="193" t="s">
        <v>490</v>
      </c>
      <c r="AS27" s="194" t="s">
        <v>492</v>
      </c>
      <c r="AT27" s="191" t="s">
        <v>552</v>
      </c>
      <c r="AU27" s="192" t="s">
        <v>542</v>
      </c>
      <c r="AV27" s="191"/>
      <c r="AW27" s="191"/>
      <c r="AX27" s="191"/>
      <c r="AY27" s="199" t="s">
        <v>450</v>
      </c>
      <c r="AZ27" s="139" t="s">
        <v>509</v>
      </c>
      <c r="BA27" s="209">
        <v>3</v>
      </c>
      <c r="BB27" s="201"/>
      <c r="BC27" s="201"/>
      <c r="BD27" s="201"/>
      <c r="BE27" s="222"/>
      <c r="BF27" s="218"/>
      <c r="BG27" s="218"/>
      <c r="BH27" s="218"/>
      <c r="BI27" s="219"/>
      <c r="BJ27" s="335" t="s">
        <v>537</v>
      </c>
      <c r="BK27" s="335" t="s">
        <v>539</v>
      </c>
      <c r="BL27" s="335"/>
      <c r="BM27" s="335" t="s">
        <v>502</v>
      </c>
      <c r="BN27" s="360" t="s">
        <v>643</v>
      </c>
      <c r="BO27" s="404">
        <v>1124554</v>
      </c>
      <c r="BP27" s="215"/>
      <c r="BQ27" s="220"/>
      <c r="BR27" s="221"/>
      <c r="BS27" s="207"/>
      <c r="BT27" s="148" t="s">
        <v>483</v>
      </c>
      <c r="BU27" s="148" t="s">
        <v>484</v>
      </c>
      <c r="BV27" s="214"/>
      <c r="BW27" s="214" t="s">
        <v>485</v>
      </c>
      <c r="BX27" s="216" t="s">
        <v>496</v>
      </c>
      <c r="BY27" s="204"/>
      <c r="BZ27" s="220"/>
      <c r="CA27" s="208"/>
      <c r="CB27" s="203"/>
      <c r="CC27" s="212"/>
      <c r="CD27" s="150" t="s">
        <v>458</v>
      </c>
      <c r="CE27" s="463">
        <f t="shared" si="4"/>
        <v>2936.7457627118642</v>
      </c>
      <c r="CF27" s="464">
        <f t="shared" si="5"/>
        <v>16315.254237288136</v>
      </c>
      <c r="CG27" s="1" t="b">
        <f t="shared" si="6"/>
        <v>1</v>
      </c>
    </row>
    <row r="28" spans="1:85" s="1" customFormat="1" ht="30" customHeight="1">
      <c r="A28" s="263">
        <v>851</v>
      </c>
      <c r="B28" s="233" t="s">
        <v>611</v>
      </c>
      <c r="C28" s="234" t="s">
        <v>617</v>
      </c>
      <c r="D28" s="406"/>
      <c r="E28" s="82" t="s">
        <v>177</v>
      </c>
      <c r="F28" s="315" t="s">
        <v>418</v>
      </c>
      <c r="G28" s="378"/>
      <c r="H28" s="238"/>
      <c r="I28" s="419">
        <v>23636</v>
      </c>
      <c r="J28" s="238"/>
      <c r="K28" s="238"/>
      <c r="L28" s="238"/>
      <c r="M28" s="238"/>
      <c r="N28" s="418">
        <f t="shared" si="1"/>
        <v>23636</v>
      </c>
      <c r="O28" s="239">
        <f t="shared" si="2"/>
        <v>0</v>
      </c>
      <c r="P28" s="238"/>
      <c r="Q28" s="373">
        <v>23636</v>
      </c>
      <c r="R28" s="289">
        <v>421992</v>
      </c>
      <c r="S28" s="459">
        <v>7224</v>
      </c>
      <c r="T28" s="372">
        <f t="shared" ref="T28:T32" si="9">Q28+R28+S28</f>
        <v>452852</v>
      </c>
      <c r="U28" s="289"/>
      <c r="V28" s="295">
        <v>440</v>
      </c>
      <c r="W28" s="369">
        <v>1792.1</v>
      </c>
      <c r="X28" s="402">
        <f t="shared" si="3"/>
        <v>788524</v>
      </c>
      <c r="Y28" s="368">
        <f t="shared" si="0"/>
        <v>788524</v>
      </c>
      <c r="Z28" s="344"/>
      <c r="AA28" s="238">
        <v>154000</v>
      </c>
      <c r="AB28" s="302"/>
      <c r="AC28" s="433">
        <v>100</v>
      </c>
      <c r="AD28" s="261" t="s">
        <v>716</v>
      </c>
      <c r="AE28" s="434"/>
      <c r="AF28" s="240" t="s">
        <v>667</v>
      </c>
      <c r="AG28" s="206"/>
      <c r="AH28" s="213"/>
      <c r="AI28" s="238" t="s">
        <v>705</v>
      </c>
      <c r="AJ28" s="396" t="s">
        <v>684</v>
      </c>
      <c r="AK28" s="238"/>
      <c r="AL28" s="278"/>
      <c r="AM28" s="205" t="s">
        <v>456</v>
      </c>
      <c r="AN28" s="135" t="s">
        <v>464</v>
      </c>
      <c r="AO28" s="135"/>
      <c r="AP28" s="211" t="s">
        <v>448</v>
      </c>
      <c r="AQ28" s="191" t="s">
        <v>467</v>
      </c>
      <c r="AR28" s="193" t="s">
        <v>487</v>
      </c>
      <c r="AS28" s="195" t="s">
        <v>506</v>
      </c>
      <c r="AT28" s="194" t="s">
        <v>494</v>
      </c>
      <c r="AU28" s="192" t="s">
        <v>495</v>
      </c>
      <c r="AV28" s="191" t="s">
        <v>489</v>
      </c>
      <c r="AW28" s="191" t="s">
        <v>489</v>
      </c>
      <c r="AX28" s="191" t="s">
        <v>489</v>
      </c>
      <c r="AY28" s="199" t="s">
        <v>463</v>
      </c>
      <c r="AZ28" s="137" t="s">
        <v>510</v>
      </c>
      <c r="BA28" s="151">
        <v>5.49</v>
      </c>
      <c r="BB28" s="201"/>
      <c r="BC28" s="201"/>
      <c r="BD28" s="201"/>
      <c r="BE28" s="222"/>
      <c r="BF28" s="218"/>
      <c r="BG28" s="218"/>
      <c r="BH28" s="218"/>
      <c r="BI28" s="219"/>
      <c r="BJ28" s="335" t="s">
        <v>503</v>
      </c>
      <c r="BK28" s="335" t="s">
        <v>504</v>
      </c>
      <c r="BL28" s="335"/>
      <c r="BM28" s="335" t="s">
        <v>508</v>
      </c>
      <c r="BN28" s="358" t="s">
        <v>536</v>
      </c>
      <c r="BO28" s="404">
        <v>422076.45</v>
      </c>
      <c r="BP28" s="215"/>
      <c r="BQ28" s="220"/>
      <c r="BR28" s="221"/>
      <c r="BS28" s="207"/>
      <c r="BT28" s="148" t="s">
        <v>483</v>
      </c>
      <c r="BU28" s="148" t="s">
        <v>484</v>
      </c>
      <c r="BV28" s="214"/>
      <c r="BW28" s="214" t="s">
        <v>485</v>
      </c>
      <c r="BX28" s="216" t="s">
        <v>496</v>
      </c>
      <c r="BY28" s="204"/>
      <c r="BZ28" s="220"/>
      <c r="CA28" s="208"/>
      <c r="CB28" s="203"/>
      <c r="CC28" s="212"/>
      <c r="CD28" s="150" t="s">
        <v>458</v>
      </c>
      <c r="CE28" s="463">
        <f t="shared" si="4"/>
        <v>1101.9661016949151</v>
      </c>
      <c r="CF28" s="464">
        <f t="shared" si="5"/>
        <v>6122.0338983050851</v>
      </c>
      <c r="CG28" s="1" t="b">
        <f t="shared" si="6"/>
        <v>1</v>
      </c>
    </row>
    <row r="29" spans="1:85" s="1" customFormat="1" ht="30" customHeight="1">
      <c r="A29" s="263">
        <v>852</v>
      </c>
      <c r="B29" s="233" t="s">
        <v>611</v>
      </c>
      <c r="C29" s="234" t="s">
        <v>617</v>
      </c>
      <c r="D29" s="406"/>
      <c r="E29" s="82" t="s">
        <v>177</v>
      </c>
      <c r="F29" s="357" t="s">
        <v>432</v>
      </c>
      <c r="G29" s="378"/>
      <c r="H29" s="391">
        <v>2392</v>
      </c>
      <c r="I29" s="419">
        <v>2392</v>
      </c>
      <c r="J29" s="391">
        <v>37793</v>
      </c>
      <c r="K29" s="419">
        <v>37793</v>
      </c>
      <c r="L29" s="391">
        <v>647</v>
      </c>
      <c r="M29" s="238"/>
      <c r="N29" s="418">
        <f t="shared" si="1"/>
        <v>40185</v>
      </c>
      <c r="O29" s="394">
        <f t="shared" si="2"/>
        <v>40832</v>
      </c>
      <c r="P29" s="238"/>
      <c r="Q29" s="373">
        <v>2392</v>
      </c>
      <c r="R29" s="373">
        <v>37793</v>
      </c>
      <c r="S29" s="457">
        <v>647</v>
      </c>
      <c r="T29" s="372">
        <f t="shared" si="9"/>
        <v>40832</v>
      </c>
      <c r="U29" s="289"/>
      <c r="V29" s="292">
        <v>540</v>
      </c>
      <c r="W29" s="344">
        <v>200</v>
      </c>
      <c r="X29" s="402">
        <f t="shared" si="3"/>
        <v>108000</v>
      </c>
      <c r="Y29" s="368">
        <f t="shared" si="0"/>
        <v>67168</v>
      </c>
      <c r="Z29" s="344"/>
      <c r="AA29" s="238">
        <v>266598</v>
      </c>
      <c r="AB29" s="302">
        <v>42643</v>
      </c>
      <c r="AC29" s="275" t="s">
        <v>630</v>
      </c>
      <c r="AD29" s="275" t="s">
        <v>630</v>
      </c>
      <c r="AE29" s="275" t="s">
        <v>630</v>
      </c>
      <c r="AF29" s="275" t="s">
        <v>630</v>
      </c>
      <c r="AG29" s="275" t="s">
        <v>630</v>
      </c>
      <c r="AH29" s="275" t="s">
        <v>630</v>
      </c>
      <c r="AI29" s="243" t="s">
        <v>632</v>
      </c>
      <c r="AJ29" s="243" t="s">
        <v>632</v>
      </c>
      <c r="AK29" s="244"/>
      <c r="AL29" s="278"/>
      <c r="AM29" s="205" t="s">
        <v>454</v>
      </c>
      <c r="AN29" s="198" t="s">
        <v>462</v>
      </c>
      <c r="AO29" s="135"/>
      <c r="AP29" s="211" t="s">
        <v>439</v>
      </c>
      <c r="AQ29" s="191" t="s">
        <v>459</v>
      </c>
      <c r="AR29" s="193" t="s">
        <v>490</v>
      </c>
      <c r="AS29" s="194" t="s">
        <v>492</v>
      </c>
      <c r="AT29" s="191" t="s">
        <v>553</v>
      </c>
      <c r="AU29" s="192" t="s">
        <v>542</v>
      </c>
      <c r="AV29" s="191"/>
      <c r="AW29" s="191"/>
      <c r="AX29" s="191"/>
      <c r="AY29" s="199" t="s">
        <v>450</v>
      </c>
      <c r="AZ29" s="139" t="s">
        <v>509</v>
      </c>
      <c r="BA29" s="209">
        <v>3</v>
      </c>
      <c r="BB29" s="201"/>
      <c r="BC29" s="201"/>
      <c r="BD29" s="201"/>
      <c r="BE29" s="222"/>
      <c r="BF29" s="218"/>
      <c r="BG29" s="218"/>
      <c r="BH29" s="218"/>
      <c r="BI29" s="219"/>
      <c r="BJ29" s="335" t="s">
        <v>537</v>
      </c>
      <c r="BK29" s="335" t="s">
        <v>539</v>
      </c>
      <c r="BL29" s="335"/>
      <c r="BM29" s="335" t="s">
        <v>502</v>
      </c>
      <c r="BN29" s="360" t="s">
        <v>644</v>
      </c>
      <c r="BO29" s="404">
        <v>37793</v>
      </c>
      <c r="BP29" s="215"/>
      <c r="BQ29" s="220"/>
      <c r="BR29" s="221"/>
      <c r="BS29" s="207"/>
      <c r="BT29" s="148" t="s">
        <v>483</v>
      </c>
      <c r="BU29" s="148" t="s">
        <v>484</v>
      </c>
      <c r="BV29" s="214"/>
      <c r="BW29" s="214" t="s">
        <v>485</v>
      </c>
      <c r="BX29" s="216" t="s">
        <v>496</v>
      </c>
      <c r="BY29" s="204"/>
      <c r="BZ29" s="220"/>
      <c r="CA29" s="208"/>
      <c r="CB29" s="203"/>
      <c r="CC29" s="212"/>
      <c r="CD29" s="150" t="s">
        <v>458</v>
      </c>
      <c r="CE29" s="463">
        <f t="shared" si="4"/>
        <v>98.694915254237287</v>
      </c>
      <c r="CF29" s="464">
        <f t="shared" si="5"/>
        <v>548.30508474576277</v>
      </c>
      <c r="CG29" s="1" t="b">
        <f t="shared" si="6"/>
        <v>1</v>
      </c>
    </row>
    <row r="30" spans="1:85" s="1" customFormat="1" ht="30" customHeight="1">
      <c r="A30" s="263">
        <v>853</v>
      </c>
      <c r="B30" s="233" t="s">
        <v>611</v>
      </c>
      <c r="C30" s="234" t="s">
        <v>617</v>
      </c>
      <c r="D30" s="406"/>
      <c r="E30" s="82" t="s">
        <v>177</v>
      </c>
      <c r="F30" s="315" t="s">
        <v>417</v>
      </c>
      <c r="G30" s="378"/>
      <c r="H30" s="391">
        <v>2126</v>
      </c>
      <c r="I30" s="419">
        <v>2126</v>
      </c>
      <c r="J30" s="391">
        <v>61211</v>
      </c>
      <c r="K30" s="238"/>
      <c r="L30" s="391">
        <v>1048</v>
      </c>
      <c r="M30" s="238"/>
      <c r="N30" s="418">
        <f t="shared" si="1"/>
        <v>2126</v>
      </c>
      <c r="O30" s="394">
        <f t="shared" si="2"/>
        <v>64385</v>
      </c>
      <c r="P30" s="238"/>
      <c r="Q30" s="373">
        <v>2126</v>
      </c>
      <c r="R30" s="373">
        <v>61211</v>
      </c>
      <c r="S30" s="457">
        <v>1048</v>
      </c>
      <c r="T30" s="372">
        <f t="shared" si="9"/>
        <v>64385</v>
      </c>
      <c r="U30" s="289"/>
      <c r="V30" s="291">
        <v>890</v>
      </c>
      <c r="W30" s="344">
        <v>95</v>
      </c>
      <c r="X30" s="402">
        <f t="shared" si="3"/>
        <v>84550</v>
      </c>
      <c r="Y30" s="368">
        <f t="shared" si="0"/>
        <v>20165</v>
      </c>
      <c r="Z30" s="344"/>
      <c r="AA30" s="238">
        <v>84550</v>
      </c>
      <c r="AB30" s="302">
        <v>42625</v>
      </c>
      <c r="AC30" s="275" t="s">
        <v>630</v>
      </c>
      <c r="AD30" s="275" t="s">
        <v>630</v>
      </c>
      <c r="AE30" s="275" t="s">
        <v>630</v>
      </c>
      <c r="AF30" s="275" t="s">
        <v>630</v>
      </c>
      <c r="AG30" s="275" t="s">
        <v>630</v>
      </c>
      <c r="AH30" s="275" t="s">
        <v>630</v>
      </c>
      <c r="AI30" s="243" t="s">
        <v>632</v>
      </c>
      <c r="AJ30" s="243" t="s">
        <v>632</v>
      </c>
      <c r="AK30" s="312"/>
      <c r="AL30" s="325"/>
      <c r="AM30" s="205" t="s">
        <v>454</v>
      </c>
      <c r="AN30" s="198" t="s">
        <v>462</v>
      </c>
      <c r="AO30" s="135"/>
      <c r="AP30" s="211" t="s">
        <v>439</v>
      </c>
      <c r="AQ30" s="191" t="s">
        <v>459</v>
      </c>
      <c r="AR30" s="193" t="s">
        <v>490</v>
      </c>
      <c r="AS30" s="194" t="s">
        <v>492</v>
      </c>
      <c r="AT30" s="191" t="s">
        <v>554</v>
      </c>
      <c r="AU30" s="192" t="s">
        <v>542</v>
      </c>
      <c r="AV30" s="191"/>
      <c r="AW30" s="191"/>
      <c r="AX30" s="191"/>
      <c r="AY30" s="199" t="s">
        <v>450</v>
      </c>
      <c r="AZ30" s="139" t="s">
        <v>509</v>
      </c>
      <c r="BA30" s="209">
        <v>3</v>
      </c>
      <c r="BB30" s="201"/>
      <c r="BC30" s="201"/>
      <c r="BD30" s="201"/>
      <c r="BE30" s="222"/>
      <c r="BF30" s="218"/>
      <c r="BG30" s="218"/>
      <c r="BH30" s="218"/>
      <c r="BI30" s="219"/>
      <c r="BJ30" s="335" t="s">
        <v>537</v>
      </c>
      <c r="BK30" s="335" t="s">
        <v>539</v>
      </c>
      <c r="BL30" s="335"/>
      <c r="BM30" s="335" t="s">
        <v>502</v>
      </c>
      <c r="BN30" s="360" t="s">
        <v>645</v>
      </c>
      <c r="BO30" s="404">
        <v>61211</v>
      </c>
      <c r="BP30" s="215"/>
      <c r="BQ30" s="220"/>
      <c r="BR30" s="221"/>
      <c r="BS30" s="207"/>
      <c r="BT30" s="148" t="s">
        <v>483</v>
      </c>
      <c r="BU30" s="148" t="s">
        <v>484</v>
      </c>
      <c r="BV30" s="214"/>
      <c r="BW30" s="214" t="s">
        <v>485</v>
      </c>
      <c r="BX30" s="216" t="s">
        <v>496</v>
      </c>
      <c r="BY30" s="204"/>
      <c r="BZ30" s="220"/>
      <c r="CA30" s="208"/>
      <c r="CB30" s="203"/>
      <c r="CC30" s="212"/>
      <c r="CD30" s="150" t="s">
        <v>458</v>
      </c>
      <c r="CE30" s="463">
        <f t="shared" si="4"/>
        <v>159.86440677966101</v>
      </c>
      <c r="CF30" s="464">
        <f t="shared" si="5"/>
        <v>888.13559322033893</v>
      </c>
      <c r="CG30" s="1" t="b">
        <f t="shared" si="6"/>
        <v>1</v>
      </c>
    </row>
    <row r="31" spans="1:85" s="1" customFormat="1" ht="30" customHeight="1">
      <c r="A31" s="263">
        <v>854</v>
      </c>
      <c r="B31" s="233" t="s">
        <v>611</v>
      </c>
      <c r="C31" s="234" t="s">
        <v>617</v>
      </c>
      <c r="D31" s="406"/>
      <c r="E31" s="82" t="s">
        <v>178</v>
      </c>
      <c r="F31" s="315" t="s">
        <v>421</v>
      </c>
      <c r="G31" s="378"/>
      <c r="H31" s="238"/>
      <c r="I31" s="419">
        <v>22238</v>
      </c>
      <c r="J31" s="238"/>
      <c r="K31" s="238"/>
      <c r="L31" s="238"/>
      <c r="M31" s="238"/>
      <c r="N31" s="418">
        <f t="shared" si="1"/>
        <v>22238</v>
      </c>
      <c r="O31" s="239">
        <f t="shared" si="2"/>
        <v>0</v>
      </c>
      <c r="P31" s="238"/>
      <c r="Q31" s="373">
        <v>22238</v>
      </c>
      <c r="R31" s="289">
        <v>364834</v>
      </c>
      <c r="S31" s="459">
        <v>6246</v>
      </c>
      <c r="T31" s="289">
        <f t="shared" si="9"/>
        <v>393318</v>
      </c>
      <c r="U31" s="289"/>
      <c r="V31" s="293">
        <v>2640</v>
      </c>
      <c r="W31" s="369">
        <v>248</v>
      </c>
      <c r="X31" s="402">
        <f t="shared" si="3"/>
        <v>654720</v>
      </c>
      <c r="Y31" s="368">
        <f t="shared" si="0"/>
        <v>654720</v>
      </c>
      <c r="Z31" s="344"/>
      <c r="AA31" s="238">
        <v>277200</v>
      </c>
      <c r="AB31" s="302"/>
      <c r="AC31" s="433">
        <v>100</v>
      </c>
      <c r="AD31" s="261"/>
      <c r="AE31" s="261" t="s">
        <v>682</v>
      </c>
      <c r="AF31" s="240" t="s">
        <v>668</v>
      </c>
      <c r="AG31" s="206"/>
      <c r="AH31" s="213"/>
      <c r="AI31" s="432" t="s">
        <v>706</v>
      </c>
      <c r="AJ31" s="243" t="s">
        <v>684</v>
      </c>
      <c r="AK31" s="244"/>
      <c r="AL31" s="278"/>
      <c r="AM31" s="205" t="s">
        <v>455</v>
      </c>
      <c r="AN31" s="135" t="s">
        <v>461</v>
      </c>
      <c r="AO31" s="135"/>
      <c r="AP31" s="211" t="s">
        <v>447</v>
      </c>
      <c r="AQ31" s="191" t="s">
        <v>460</v>
      </c>
      <c r="AR31" s="193" t="s">
        <v>488</v>
      </c>
      <c r="AS31" s="195" t="s">
        <v>491</v>
      </c>
      <c r="AT31" s="194" t="s">
        <v>505</v>
      </c>
      <c r="AU31" s="192" t="s">
        <v>495</v>
      </c>
      <c r="AV31" s="191" t="s">
        <v>489</v>
      </c>
      <c r="AW31" s="191" t="s">
        <v>489</v>
      </c>
      <c r="AX31" s="191" t="s">
        <v>489</v>
      </c>
      <c r="AY31" s="199" t="s">
        <v>468</v>
      </c>
      <c r="AZ31" s="137" t="s">
        <v>510</v>
      </c>
      <c r="BA31" s="151">
        <v>4.99</v>
      </c>
      <c r="BB31" s="201"/>
      <c r="BC31" s="201"/>
      <c r="BD31" s="201"/>
      <c r="BE31" s="222"/>
      <c r="BF31" s="218"/>
      <c r="BG31" s="218"/>
      <c r="BH31" s="218"/>
      <c r="BI31" s="219"/>
      <c r="BJ31" s="335" t="s">
        <v>497</v>
      </c>
      <c r="BK31" s="335" t="s">
        <v>498</v>
      </c>
      <c r="BL31" s="335"/>
      <c r="BM31" s="335" t="s">
        <v>501</v>
      </c>
      <c r="BN31" s="358" t="s">
        <v>511</v>
      </c>
      <c r="BO31" s="404">
        <v>399202</v>
      </c>
      <c r="BP31" s="215"/>
      <c r="BQ31" s="220"/>
      <c r="BR31" s="221"/>
      <c r="BS31" s="207"/>
      <c r="BT31" s="148" t="s">
        <v>483</v>
      </c>
      <c r="BU31" s="148" t="s">
        <v>484</v>
      </c>
      <c r="BV31" s="214"/>
      <c r="BW31" s="214" t="s">
        <v>485</v>
      </c>
      <c r="BX31" s="216" t="s">
        <v>496</v>
      </c>
      <c r="BY31" s="204"/>
      <c r="BZ31" s="220"/>
      <c r="CA31" s="208"/>
      <c r="CB31" s="203"/>
      <c r="CC31" s="212"/>
      <c r="CD31" s="150" t="s">
        <v>458</v>
      </c>
      <c r="CE31" s="463">
        <f t="shared" si="4"/>
        <v>952.77966101694915</v>
      </c>
      <c r="CF31" s="464">
        <f t="shared" si="5"/>
        <v>5293.2203389830511</v>
      </c>
      <c r="CG31" s="1" t="b">
        <f t="shared" si="6"/>
        <v>1</v>
      </c>
    </row>
    <row r="32" spans="1:85" s="1" customFormat="1" ht="30" customHeight="1">
      <c r="A32" s="263">
        <v>855</v>
      </c>
      <c r="B32" s="233" t="s">
        <v>611</v>
      </c>
      <c r="C32" s="234" t="s">
        <v>617</v>
      </c>
      <c r="D32" s="406"/>
      <c r="E32" s="82" t="s">
        <v>178</v>
      </c>
      <c r="F32" s="315" t="s">
        <v>415</v>
      </c>
      <c r="G32" s="378"/>
      <c r="H32" s="238"/>
      <c r="I32" s="419">
        <v>45322</v>
      </c>
      <c r="J32" s="238"/>
      <c r="K32" s="238"/>
      <c r="L32" s="238"/>
      <c r="M32" s="238"/>
      <c r="N32" s="418">
        <f t="shared" si="1"/>
        <v>45322</v>
      </c>
      <c r="O32" s="239">
        <f t="shared" si="2"/>
        <v>0</v>
      </c>
      <c r="P32" s="238"/>
      <c r="Q32" s="373">
        <v>45322</v>
      </c>
      <c r="R32" s="289">
        <v>1072172</v>
      </c>
      <c r="S32" s="459">
        <v>18356</v>
      </c>
      <c r="T32" s="289">
        <f t="shared" si="9"/>
        <v>1135850</v>
      </c>
      <c r="U32" s="289"/>
      <c r="V32" s="294">
        <v>1630</v>
      </c>
      <c r="W32" s="369">
        <v>801</v>
      </c>
      <c r="X32" s="402">
        <f t="shared" si="3"/>
        <v>1305630</v>
      </c>
      <c r="Y32" s="368">
        <f t="shared" si="0"/>
        <v>1305630</v>
      </c>
      <c r="Z32" s="344"/>
      <c r="AA32" s="238">
        <v>302528</v>
      </c>
      <c r="AB32" s="302"/>
      <c r="AC32" s="433">
        <v>100</v>
      </c>
      <c r="AD32" s="261"/>
      <c r="AE32" s="261" t="s">
        <v>682</v>
      </c>
      <c r="AF32" s="240" t="s">
        <v>668</v>
      </c>
      <c r="AG32" s="206"/>
      <c r="AH32" s="213"/>
      <c r="AI32" s="432" t="s">
        <v>706</v>
      </c>
      <c r="AJ32" s="243" t="s">
        <v>684</v>
      </c>
      <c r="AK32" s="244"/>
      <c r="AL32" s="278"/>
      <c r="AM32" s="205" t="s">
        <v>456</v>
      </c>
      <c r="AN32" s="135" t="s">
        <v>465</v>
      </c>
      <c r="AO32" s="135"/>
      <c r="AP32" s="211" t="s">
        <v>447</v>
      </c>
      <c r="AQ32" s="191" t="s">
        <v>466</v>
      </c>
      <c r="AR32" s="193" t="s">
        <v>486</v>
      </c>
      <c r="AS32" s="195" t="s">
        <v>491</v>
      </c>
      <c r="AT32" s="194" t="s">
        <v>505</v>
      </c>
      <c r="AU32" s="192" t="s">
        <v>495</v>
      </c>
      <c r="AV32" s="191" t="s">
        <v>489</v>
      </c>
      <c r="AW32" s="191" t="s">
        <v>489</v>
      </c>
      <c r="AX32" s="191" t="s">
        <v>489</v>
      </c>
      <c r="AY32" s="199" t="s">
        <v>468</v>
      </c>
      <c r="AZ32" s="137" t="s">
        <v>510</v>
      </c>
      <c r="BA32" s="151">
        <v>4.99</v>
      </c>
      <c r="BB32" s="201"/>
      <c r="BC32" s="201"/>
      <c r="BD32" s="201"/>
      <c r="BE32" s="222"/>
      <c r="BF32" s="218"/>
      <c r="BG32" s="218"/>
      <c r="BH32" s="218"/>
      <c r="BI32" s="219"/>
      <c r="BJ32" s="335" t="s">
        <v>497</v>
      </c>
      <c r="BK32" s="335" t="s">
        <v>498</v>
      </c>
      <c r="BL32" s="335"/>
      <c r="BM32" s="335" t="s">
        <v>501</v>
      </c>
      <c r="BN32" s="358" t="s">
        <v>517</v>
      </c>
      <c r="BO32" s="404">
        <v>810306</v>
      </c>
      <c r="BP32" s="215"/>
      <c r="BQ32" s="220"/>
      <c r="BR32" s="221"/>
      <c r="BS32" s="207"/>
      <c r="BT32" s="148" t="s">
        <v>483</v>
      </c>
      <c r="BU32" s="148" t="s">
        <v>484</v>
      </c>
      <c r="BV32" s="214"/>
      <c r="BW32" s="214" t="s">
        <v>485</v>
      </c>
      <c r="BX32" s="216" t="s">
        <v>496</v>
      </c>
      <c r="BY32" s="204"/>
      <c r="BZ32" s="220"/>
      <c r="CA32" s="208"/>
      <c r="CB32" s="203"/>
      <c r="CC32" s="212"/>
      <c r="CD32" s="150" t="s">
        <v>458</v>
      </c>
      <c r="CE32" s="463">
        <f t="shared" si="4"/>
        <v>2800.0677966101694</v>
      </c>
      <c r="CF32" s="464">
        <f t="shared" si="5"/>
        <v>15555.932203389832</v>
      </c>
      <c r="CG32" s="1" t="b">
        <f t="shared" si="6"/>
        <v>1</v>
      </c>
    </row>
    <row r="33" spans="1:85" s="1" customFormat="1" ht="30" customHeight="1">
      <c r="A33" s="263">
        <v>872</v>
      </c>
      <c r="B33" s="233" t="s">
        <v>611</v>
      </c>
      <c r="C33" s="234" t="s">
        <v>617</v>
      </c>
      <c r="D33" s="406"/>
      <c r="E33" s="82" t="s">
        <v>581</v>
      </c>
      <c r="F33" s="348" t="s">
        <v>420</v>
      </c>
      <c r="G33" s="378"/>
      <c r="H33" s="391">
        <v>4733</v>
      </c>
      <c r="I33" s="419">
        <v>4733</v>
      </c>
      <c r="J33" s="391">
        <v>81317</v>
      </c>
      <c r="K33" s="419">
        <v>81317</v>
      </c>
      <c r="L33" s="391">
        <v>1392</v>
      </c>
      <c r="M33" s="238"/>
      <c r="N33" s="418">
        <f t="shared" si="1"/>
        <v>86050</v>
      </c>
      <c r="O33" s="394">
        <f t="shared" si="2"/>
        <v>87442</v>
      </c>
      <c r="P33" s="238"/>
      <c r="Q33" s="373">
        <v>4733</v>
      </c>
      <c r="R33" s="373">
        <v>81317</v>
      </c>
      <c r="S33" s="457">
        <v>1740</v>
      </c>
      <c r="T33" s="372">
        <f t="shared" ref="T33:T42" si="10">Q33+R33+S33</f>
        <v>87790</v>
      </c>
      <c r="U33" s="289"/>
      <c r="V33" s="294">
        <v>1830</v>
      </c>
      <c r="W33" s="344">
        <v>83</v>
      </c>
      <c r="X33" s="402">
        <f t="shared" si="3"/>
        <v>151890</v>
      </c>
      <c r="Y33" s="368">
        <f t="shared" si="0"/>
        <v>64448</v>
      </c>
      <c r="Z33" s="344"/>
      <c r="AA33" s="238">
        <v>248880</v>
      </c>
      <c r="AB33" s="302">
        <v>42613</v>
      </c>
      <c r="AC33" s="275" t="s">
        <v>630</v>
      </c>
      <c r="AD33" s="275" t="s">
        <v>630</v>
      </c>
      <c r="AE33" s="275" t="s">
        <v>630</v>
      </c>
      <c r="AF33" s="275" t="s">
        <v>630</v>
      </c>
      <c r="AG33" s="275" t="s">
        <v>630</v>
      </c>
      <c r="AH33" s="275" t="s">
        <v>630</v>
      </c>
      <c r="AI33" s="243" t="s">
        <v>632</v>
      </c>
      <c r="AJ33" s="243" t="s">
        <v>632</v>
      </c>
      <c r="AK33" s="244"/>
      <c r="AL33" s="325"/>
      <c r="AM33" s="205" t="s">
        <v>455</v>
      </c>
      <c r="AN33" s="135" t="s">
        <v>461</v>
      </c>
      <c r="AO33" s="135"/>
      <c r="AP33" s="211" t="s">
        <v>447</v>
      </c>
      <c r="AQ33" s="191" t="s">
        <v>460</v>
      </c>
      <c r="AR33" s="193" t="s">
        <v>486</v>
      </c>
      <c r="AS33" s="195" t="s">
        <v>491</v>
      </c>
      <c r="AT33" s="194" t="s">
        <v>505</v>
      </c>
      <c r="AU33" s="192" t="s">
        <v>495</v>
      </c>
      <c r="AV33" s="191" t="s">
        <v>489</v>
      </c>
      <c r="AW33" s="191" t="s">
        <v>489</v>
      </c>
      <c r="AX33" s="191" t="s">
        <v>489</v>
      </c>
      <c r="AY33" s="199" t="s">
        <v>468</v>
      </c>
      <c r="AZ33" s="137" t="s">
        <v>510</v>
      </c>
      <c r="BA33" s="151">
        <v>4.99</v>
      </c>
      <c r="BB33" s="201"/>
      <c r="BC33" s="201"/>
      <c r="BD33" s="201"/>
      <c r="BE33" s="222"/>
      <c r="BF33" s="218"/>
      <c r="BG33" s="218"/>
      <c r="BH33" s="218"/>
      <c r="BI33" s="219"/>
      <c r="BJ33" s="335" t="s">
        <v>497</v>
      </c>
      <c r="BK33" s="335" t="s">
        <v>498</v>
      </c>
      <c r="BL33" s="335"/>
      <c r="BM33" s="335" t="s">
        <v>501</v>
      </c>
      <c r="BN33" s="358" t="s">
        <v>518</v>
      </c>
      <c r="BO33" s="404">
        <v>81317</v>
      </c>
      <c r="BP33" s="215"/>
      <c r="BQ33" s="220"/>
      <c r="BR33" s="221"/>
      <c r="BS33" s="207"/>
      <c r="BT33" s="148" t="s">
        <v>483</v>
      </c>
      <c r="BU33" s="148" t="s">
        <v>484</v>
      </c>
      <c r="BV33" s="214"/>
      <c r="BW33" s="214" t="s">
        <v>485</v>
      </c>
      <c r="BX33" s="216" t="s">
        <v>496</v>
      </c>
      <c r="BY33" s="204"/>
      <c r="BZ33" s="220"/>
      <c r="CA33" s="208"/>
      <c r="CB33" s="203"/>
      <c r="CC33" s="212"/>
      <c r="CD33" s="150" t="s">
        <v>458</v>
      </c>
      <c r="CE33" s="463">
        <f t="shared" si="4"/>
        <v>265.42372881355931</v>
      </c>
      <c r="CF33" s="464">
        <f t="shared" si="5"/>
        <v>1474.5762711864406</v>
      </c>
      <c r="CG33" s="1" t="b">
        <f t="shared" si="6"/>
        <v>1</v>
      </c>
    </row>
    <row r="34" spans="1:85" s="1" customFormat="1" ht="30" customHeight="1">
      <c r="A34" s="263">
        <v>873</v>
      </c>
      <c r="B34" s="233" t="s">
        <v>611</v>
      </c>
      <c r="C34" s="234" t="s">
        <v>617</v>
      </c>
      <c r="D34" s="406"/>
      <c r="E34" s="82" t="s">
        <v>581</v>
      </c>
      <c r="F34" s="449" t="s">
        <v>415</v>
      </c>
      <c r="G34" s="378"/>
      <c r="H34" s="238"/>
      <c r="I34" s="419">
        <v>25155</v>
      </c>
      <c r="J34" s="238"/>
      <c r="K34" s="419">
        <v>392473</v>
      </c>
      <c r="L34" s="238"/>
      <c r="M34" s="238"/>
      <c r="N34" s="418">
        <f t="shared" si="1"/>
        <v>417628</v>
      </c>
      <c r="O34" s="239">
        <f t="shared" si="2"/>
        <v>0</v>
      </c>
      <c r="P34" s="238"/>
      <c r="Q34" s="373">
        <v>25155</v>
      </c>
      <c r="R34" s="373">
        <v>392473</v>
      </c>
      <c r="S34" s="457">
        <v>8399</v>
      </c>
      <c r="T34" s="372">
        <f t="shared" si="10"/>
        <v>426027</v>
      </c>
      <c r="U34" s="289"/>
      <c r="V34" s="294">
        <v>1630</v>
      </c>
      <c r="W34" s="369">
        <v>332</v>
      </c>
      <c r="X34" s="402">
        <f t="shared" si="3"/>
        <v>541160</v>
      </c>
      <c r="Y34" s="368">
        <f t="shared" si="0"/>
        <v>541160</v>
      </c>
      <c r="Z34" s="344"/>
      <c r="AA34" s="238">
        <v>312960</v>
      </c>
      <c r="AB34" s="302"/>
      <c r="AC34" s="275" t="s">
        <v>615</v>
      </c>
      <c r="AD34" s="261"/>
      <c r="AE34" s="261" t="s">
        <v>629</v>
      </c>
      <c r="AF34" s="240" t="s">
        <v>668</v>
      </c>
      <c r="AG34" s="305"/>
      <c r="AH34" s="244" t="s">
        <v>615</v>
      </c>
      <c r="AI34" s="329" t="s">
        <v>717</v>
      </c>
      <c r="AJ34" s="243" t="s">
        <v>684</v>
      </c>
      <c r="AK34" s="244"/>
      <c r="AL34" s="325"/>
      <c r="AM34" s="205" t="s">
        <v>456</v>
      </c>
      <c r="AN34" s="135" t="s">
        <v>465</v>
      </c>
      <c r="AO34" s="135"/>
      <c r="AP34" s="211" t="s">
        <v>447</v>
      </c>
      <c r="AQ34" s="191" t="s">
        <v>466</v>
      </c>
      <c r="AR34" s="193" t="s">
        <v>486</v>
      </c>
      <c r="AS34" s="195" t="s">
        <v>491</v>
      </c>
      <c r="AT34" s="194" t="s">
        <v>505</v>
      </c>
      <c r="AU34" s="192" t="s">
        <v>495</v>
      </c>
      <c r="AV34" s="191" t="s">
        <v>489</v>
      </c>
      <c r="AW34" s="191" t="s">
        <v>489</v>
      </c>
      <c r="AX34" s="191" t="s">
        <v>489</v>
      </c>
      <c r="AY34" s="199" t="s">
        <v>468</v>
      </c>
      <c r="AZ34" s="137" t="s">
        <v>510</v>
      </c>
      <c r="BA34" s="151">
        <v>4.99</v>
      </c>
      <c r="BB34" s="201"/>
      <c r="BC34" s="201"/>
      <c r="BD34" s="201"/>
      <c r="BE34" s="222"/>
      <c r="BF34" s="218"/>
      <c r="BG34" s="218"/>
      <c r="BH34" s="218"/>
      <c r="BI34" s="219"/>
      <c r="BJ34" s="335" t="s">
        <v>497</v>
      </c>
      <c r="BK34" s="335" t="s">
        <v>498</v>
      </c>
      <c r="BL34" s="335"/>
      <c r="BM34" s="335" t="s">
        <v>501</v>
      </c>
      <c r="BN34" s="358" t="s">
        <v>519</v>
      </c>
      <c r="BO34" s="404">
        <v>460823</v>
      </c>
      <c r="BP34" s="215"/>
      <c r="BQ34" s="220"/>
      <c r="BR34" s="221"/>
      <c r="BS34" s="207"/>
      <c r="BT34" s="148" t="s">
        <v>483</v>
      </c>
      <c r="BU34" s="148" t="s">
        <v>484</v>
      </c>
      <c r="BV34" s="214"/>
      <c r="BW34" s="214" t="s">
        <v>485</v>
      </c>
      <c r="BX34" s="216" t="s">
        <v>496</v>
      </c>
      <c r="BY34" s="204"/>
      <c r="BZ34" s="220"/>
      <c r="CA34" s="208"/>
      <c r="CB34" s="203"/>
      <c r="CC34" s="212"/>
      <c r="CD34" s="150" t="s">
        <v>458</v>
      </c>
      <c r="CE34" s="463">
        <f t="shared" si="4"/>
        <v>1281.2033898305085</v>
      </c>
      <c r="CF34" s="464">
        <f t="shared" si="5"/>
        <v>7117.796610169491</v>
      </c>
      <c r="CG34" s="1" t="b">
        <f t="shared" si="6"/>
        <v>1</v>
      </c>
    </row>
    <row r="35" spans="1:85" s="1" customFormat="1" ht="30" customHeight="1">
      <c r="A35" s="263">
        <v>874</v>
      </c>
      <c r="B35" s="233" t="s">
        <v>611</v>
      </c>
      <c r="C35" s="234" t="s">
        <v>617</v>
      </c>
      <c r="D35" s="406"/>
      <c r="E35" s="82" t="s">
        <v>581</v>
      </c>
      <c r="F35" s="348" t="s">
        <v>419</v>
      </c>
      <c r="G35" s="378"/>
      <c r="H35" s="391">
        <v>4644</v>
      </c>
      <c r="I35" s="419">
        <v>4644</v>
      </c>
      <c r="J35" s="391">
        <v>67248</v>
      </c>
      <c r="K35" s="419">
        <v>67248</v>
      </c>
      <c r="L35" s="391">
        <v>1151</v>
      </c>
      <c r="M35" s="238"/>
      <c r="N35" s="418">
        <f t="shared" si="1"/>
        <v>71892</v>
      </c>
      <c r="O35" s="394">
        <f t="shared" si="2"/>
        <v>73043</v>
      </c>
      <c r="P35" s="238"/>
      <c r="Q35" s="373">
        <v>4644</v>
      </c>
      <c r="R35" s="373">
        <v>67248</v>
      </c>
      <c r="S35" s="457">
        <v>1439</v>
      </c>
      <c r="T35" s="372">
        <f t="shared" si="10"/>
        <v>73331</v>
      </c>
      <c r="U35" s="289"/>
      <c r="V35" s="294">
        <v>1480</v>
      </c>
      <c r="W35" s="344">
        <v>76</v>
      </c>
      <c r="X35" s="402">
        <f t="shared" si="3"/>
        <v>112480</v>
      </c>
      <c r="Y35" s="368">
        <f t="shared" si="0"/>
        <v>39437</v>
      </c>
      <c r="Z35" s="344"/>
      <c r="AA35" s="238">
        <v>201280</v>
      </c>
      <c r="AB35" s="302">
        <v>42583</v>
      </c>
      <c r="AC35" s="275" t="s">
        <v>630</v>
      </c>
      <c r="AD35" s="275" t="s">
        <v>630</v>
      </c>
      <c r="AE35" s="275" t="s">
        <v>630</v>
      </c>
      <c r="AF35" s="275" t="s">
        <v>630</v>
      </c>
      <c r="AG35" s="275" t="s">
        <v>630</v>
      </c>
      <c r="AH35" s="275" t="s">
        <v>630</v>
      </c>
      <c r="AI35" s="243" t="s">
        <v>632</v>
      </c>
      <c r="AJ35" s="243" t="s">
        <v>632</v>
      </c>
      <c r="AK35" s="244"/>
      <c r="AL35" s="325"/>
      <c r="AM35" s="205" t="s">
        <v>455</v>
      </c>
      <c r="AN35" s="135" t="s">
        <v>461</v>
      </c>
      <c r="AO35" s="135"/>
      <c r="AP35" s="211" t="s">
        <v>447</v>
      </c>
      <c r="AQ35" s="191" t="s">
        <v>460</v>
      </c>
      <c r="AR35" s="193" t="s">
        <v>486</v>
      </c>
      <c r="AS35" s="195" t="s">
        <v>491</v>
      </c>
      <c r="AT35" s="194" t="s">
        <v>505</v>
      </c>
      <c r="AU35" s="192" t="s">
        <v>495</v>
      </c>
      <c r="AV35" s="191" t="s">
        <v>489</v>
      </c>
      <c r="AW35" s="191" t="s">
        <v>489</v>
      </c>
      <c r="AX35" s="191" t="s">
        <v>489</v>
      </c>
      <c r="AY35" s="199" t="s">
        <v>468</v>
      </c>
      <c r="AZ35" s="137" t="s">
        <v>510</v>
      </c>
      <c r="BA35" s="151">
        <v>4.99</v>
      </c>
      <c r="BB35" s="201"/>
      <c r="BC35" s="201"/>
      <c r="BD35" s="201"/>
      <c r="BE35" s="222"/>
      <c r="BF35" s="218"/>
      <c r="BG35" s="218"/>
      <c r="BH35" s="218"/>
      <c r="BI35" s="219"/>
      <c r="BJ35" s="335" t="s">
        <v>497</v>
      </c>
      <c r="BK35" s="335" t="s">
        <v>498</v>
      </c>
      <c r="BL35" s="335"/>
      <c r="BM35" s="335" t="s">
        <v>501</v>
      </c>
      <c r="BN35" s="358" t="s">
        <v>520</v>
      </c>
      <c r="BO35" s="404">
        <v>67248</v>
      </c>
      <c r="BP35" s="215"/>
      <c r="BQ35" s="220"/>
      <c r="BR35" s="221"/>
      <c r="BS35" s="207"/>
      <c r="BT35" s="148" t="s">
        <v>483</v>
      </c>
      <c r="BU35" s="148" t="s">
        <v>484</v>
      </c>
      <c r="BV35" s="214"/>
      <c r="BW35" s="214" t="s">
        <v>485</v>
      </c>
      <c r="BX35" s="216" t="s">
        <v>496</v>
      </c>
      <c r="BY35" s="204"/>
      <c r="BZ35" s="220"/>
      <c r="CA35" s="208"/>
      <c r="CB35" s="203"/>
      <c r="CC35" s="212"/>
      <c r="CD35" s="150" t="s">
        <v>458</v>
      </c>
      <c r="CE35" s="463">
        <f t="shared" si="4"/>
        <v>219.5084745762712</v>
      </c>
      <c r="CF35" s="464">
        <f t="shared" si="5"/>
        <v>1219.4915254237287</v>
      </c>
      <c r="CG35" s="1" t="b">
        <f t="shared" si="6"/>
        <v>1</v>
      </c>
    </row>
    <row r="36" spans="1:85" s="1" customFormat="1" ht="30" customHeight="1">
      <c r="A36" s="263">
        <v>875</v>
      </c>
      <c r="B36" s="233" t="s">
        <v>611</v>
      </c>
      <c r="C36" s="234" t="s">
        <v>617</v>
      </c>
      <c r="D36" s="406"/>
      <c r="E36" s="82" t="s">
        <v>581</v>
      </c>
      <c r="F36" s="339" t="s">
        <v>417</v>
      </c>
      <c r="G36" s="310"/>
      <c r="H36" s="394">
        <v>1079</v>
      </c>
      <c r="I36" s="418">
        <v>1079</v>
      </c>
      <c r="J36" s="394">
        <v>31026</v>
      </c>
      <c r="K36" s="418">
        <v>31026</v>
      </c>
      <c r="L36" s="394">
        <v>531</v>
      </c>
      <c r="M36" s="239"/>
      <c r="N36" s="418">
        <f t="shared" si="1"/>
        <v>32105</v>
      </c>
      <c r="O36" s="394">
        <f t="shared" si="2"/>
        <v>32636</v>
      </c>
      <c r="P36" s="239"/>
      <c r="Q36" s="373">
        <v>1079</v>
      </c>
      <c r="R36" s="373">
        <v>31026</v>
      </c>
      <c r="S36" s="457">
        <v>531</v>
      </c>
      <c r="T36" s="372">
        <f t="shared" si="10"/>
        <v>32636</v>
      </c>
      <c r="U36" s="290"/>
      <c r="V36" s="291">
        <v>890</v>
      </c>
      <c r="W36" s="456">
        <v>49</v>
      </c>
      <c r="X36" s="402">
        <f t="shared" si="3"/>
        <v>43610</v>
      </c>
      <c r="Y36" s="368">
        <f t="shared" si="0"/>
        <v>10974</v>
      </c>
      <c r="Z36" s="364"/>
      <c r="AA36" s="239">
        <v>49840</v>
      </c>
      <c r="AB36" s="284">
        <v>42606</v>
      </c>
      <c r="AC36" s="275" t="s">
        <v>630</v>
      </c>
      <c r="AD36" s="275" t="s">
        <v>630</v>
      </c>
      <c r="AE36" s="275" t="s">
        <v>630</v>
      </c>
      <c r="AF36" s="275" t="s">
        <v>630</v>
      </c>
      <c r="AG36" s="275" t="s">
        <v>630</v>
      </c>
      <c r="AH36" s="275" t="s">
        <v>630</v>
      </c>
      <c r="AI36" s="243" t="s">
        <v>632</v>
      </c>
      <c r="AJ36" s="243" t="s">
        <v>632</v>
      </c>
      <c r="AK36" s="312"/>
      <c r="AL36" s="325"/>
      <c r="AM36" s="202" t="s">
        <v>454</v>
      </c>
      <c r="AN36" s="198" t="s">
        <v>462</v>
      </c>
      <c r="AO36" s="198"/>
      <c r="AP36" s="199" t="s">
        <v>439</v>
      </c>
      <c r="AQ36" s="191" t="s">
        <v>459</v>
      </c>
      <c r="AR36" s="193" t="s">
        <v>490</v>
      </c>
      <c r="AS36" s="194" t="s">
        <v>492</v>
      </c>
      <c r="AT36" s="191" t="s">
        <v>555</v>
      </c>
      <c r="AU36" s="192" t="s">
        <v>542</v>
      </c>
      <c r="AV36" s="191"/>
      <c r="AW36" s="191"/>
      <c r="AX36" s="191"/>
      <c r="AY36" s="199" t="s">
        <v>450</v>
      </c>
      <c r="AZ36" s="139" t="s">
        <v>509</v>
      </c>
      <c r="BA36" s="209">
        <v>3</v>
      </c>
      <c r="BB36" s="201"/>
      <c r="BC36" s="201"/>
      <c r="BD36" s="201"/>
      <c r="BE36" s="222"/>
      <c r="BF36" s="218"/>
      <c r="BG36" s="218"/>
      <c r="BH36" s="218"/>
      <c r="BI36" s="219"/>
      <c r="BJ36" s="335" t="s">
        <v>537</v>
      </c>
      <c r="BK36" s="335" t="s">
        <v>538</v>
      </c>
      <c r="BL36" s="335"/>
      <c r="BM36" s="335" t="s">
        <v>502</v>
      </c>
      <c r="BN36" s="360" t="s">
        <v>646</v>
      </c>
      <c r="BO36" s="404">
        <v>31026</v>
      </c>
      <c r="BP36" s="215"/>
      <c r="BQ36" s="220"/>
      <c r="BR36" s="221"/>
      <c r="BS36" s="207"/>
      <c r="BT36" s="148" t="s">
        <v>483</v>
      </c>
      <c r="BU36" s="148" t="s">
        <v>484</v>
      </c>
      <c r="BV36" s="214"/>
      <c r="BW36" s="214" t="s">
        <v>485</v>
      </c>
      <c r="BX36" s="216" t="s">
        <v>496</v>
      </c>
      <c r="BY36" s="204"/>
      <c r="BZ36" s="220"/>
      <c r="CA36" s="208"/>
      <c r="CB36" s="203"/>
      <c r="CC36" s="212"/>
      <c r="CD36" s="150" t="s">
        <v>458</v>
      </c>
      <c r="CE36" s="463">
        <f t="shared" si="4"/>
        <v>81</v>
      </c>
      <c r="CF36" s="464">
        <f t="shared" si="5"/>
        <v>450</v>
      </c>
      <c r="CG36" s="1" t="b">
        <f t="shared" si="6"/>
        <v>1</v>
      </c>
    </row>
    <row r="37" spans="1:85" s="1" customFormat="1" ht="30" customHeight="1">
      <c r="A37" s="263">
        <v>876</v>
      </c>
      <c r="B37" s="233" t="s">
        <v>611</v>
      </c>
      <c r="C37" s="234" t="s">
        <v>617</v>
      </c>
      <c r="D37" s="406"/>
      <c r="E37" s="82" t="s">
        <v>581</v>
      </c>
      <c r="F37" s="345" t="s">
        <v>422</v>
      </c>
      <c r="G37" s="380"/>
      <c r="H37" s="397">
        <v>12534</v>
      </c>
      <c r="I37" s="417">
        <v>12534</v>
      </c>
      <c r="J37" s="397">
        <v>323329</v>
      </c>
      <c r="K37" s="417">
        <v>323329</v>
      </c>
      <c r="L37" s="397">
        <v>5535</v>
      </c>
      <c r="M37" s="244"/>
      <c r="N37" s="418">
        <f t="shared" si="1"/>
        <v>335863</v>
      </c>
      <c r="O37" s="394">
        <f t="shared" si="2"/>
        <v>341398</v>
      </c>
      <c r="P37" s="240"/>
      <c r="Q37" s="373">
        <v>12534</v>
      </c>
      <c r="R37" s="373">
        <v>323329</v>
      </c>
      <c r="S37" s="457">
        <v>5535</v>
      </c>
      <c r="T37" s="372">
        <f t="shared" si="10"/>
        <v>341398</v>
      </c>
      <c r="U37" s="370" t="s">
        <v>696</v>
      </c>
      <c r="V37" s="291">
        <v>1090</v>
      </c>
      <c r="W37" s="355">
        <v>465</v>
      </c>
      <c r="X37" s="402">
        <f t="shared" si="3"/>
        <v>506850</v>
      </c>
      <c r="Y37" s="368">
        <f t="shared" si="0"/>
        <v>165452</v>
      </c>
      <c r="Z37" s="355"/>
      <c r="AA37" s="240">
        <v>495950</v>
      </c>
      <c r="AB37" s="301">
        <v>42606</v>
      </c>
      <c r="AC37" s="275" t="s">
        <v>630</v>
      </c>
      <c r="AD37" s="275" t="s">
        <v>630</v>
      </c>
      <c r="AE37" s="275" t="s">
        <v>630</v>
      </c>
      <c r="AF37" s="275" t="s">
        <v>630</v>
      </c>
      <c r="AG37" s="275" t="s">
        <v>630</v>
      </c>
      <c r="AH37" s="275" t="s">
        <v>630</v>
      </c>
      <c r="AI37" s="243" t="s">
        <v>632</v>
      </c>
      <c r="AJ37" s="243" t="s">
        <v>632</v>
      </c>
      <c r="AK37" s="329"/>
      <c r="AL37" s="327"/>
      <c r="AM37" s="210" t="s">
        <v>454</v>
      </c>
      <c r="AN37" s="198" t="s">
        <v>462</v>
      </c>
      <c r="AO37" s="198"/>
      <c r="AP37" s="199" t="s">
        <v>439</v>
      </c>
      <c r="AQ37" s="191" t="s">
        <v>459</v>
      </c>
      <c r="AR37" s="193" t="s">
        <v>490</v>
      </c>
      <c r="AS37" s="194" t="s">
        <v>492</v>
      </c>
      <c r="AT37" s="191" t="s">
        <v>556</v>
      </c>
      <c r="AU37" s="192" t="s">
        <v>542</v>
      </c>
      <c r="AV37" s="191"/>
      <c r="AW37" s="191"/>
      <c r="AX37" s="191"/>
      <c r="AY37" s="199" t="s">
        <v>450</v>
      </c>
      <c r="AZ37" s="139" t="s">
        <v>509</v>
      </c>
      <c r="BA37" s="209">
        <v>3</v>
      </c>
      <c r="BB37" s="201"/>
      <c r="BC37" s="201"/>
      <c r="BD37" s="201"/>
      <c r="BE37" s="222"/>
      <c r="BF37" s="218"/>
      <c r="BG37" s="218"/>
      <c r="BH37" s="218"/>
      <c r="BI37" s="219"/>
      <c r="BJ37" s="335" t="s">
        <v>537</v>
      </c>
      <c r="BK37" s="335" t="s">
        <v>538</v>
      </c>
      <c r="BL37" s="335"/>
      <c r="BM37" s="335" t="s">
        <v>502</v>
      </c>
      <c r="BN37" s="360" t="s">
        <v>647</v>
      </c>
      <c r="BO37" s="404">
        <v>323329</v>
      </c>
      <c r="BP37" s="215"/>
      <c r="BQ37" s="220"/>
      <c r="BR37" s="221"/>
      <c r="BS37" s="207"/>
      <c r="BT37" s="148" t="s">
        <v>483</v>
      </c>
      <c r="BU37" s="148" t="s">
        <v>484</v>
      </c>
      <c r="BV37" s="214"/>
      <c r="BW37" s="214" t="s">
        <v>485</v>
      </c>
      <c r="BX37" s="216" t="s">
        <v>496</v>
      </c>
      <c r="BY37" s="204"/>
      <c r="BZ37" s="220"/>
      <c r="CA37" s="208"/>
      <c r="CB37" s="203"/>
      <c r="CC37" s="212"/>
      <c r="CD37" s="150" t="s">
        <v>458</v>
      </c>
      <c r="CE37" s="463">
        <f t="shared" si="4"/>
        <v>844.32203389830511</v>
      </c>
      <c r="CF37" s="464">
        <f t="shared" si="5"/>
        <v>4690.6779661016953</v>
      </c>
      <c r="CG37" s="1" t="b">
        <f t="shared" si="6"/>
        <v>1</v>
      </c>
    </row>
    <row r="38" spans="1:85" s="1" customFormat="1" ht="30" customHeight="1">
      <c r="A38" s="263">
        <v>877</v>
      </c>
      <c r="B38" s="233" t="s">
        <v>611</v>
      </c>
      <c r="C38" s="234" t="s">
        <v>617</v>
      </c>
      <c r="D38" s="406"/>
      <c r="E38" s="82" t="s">
        <v>582</v>
      </c>
      <c r="F38" s="64" t="s">
        <v>415</v>
      </c>
      <c r="G38" s="382"/>
      <c r="H38" s="391">
        <v>25160</v>
      </c>
      <c r="I38" s="419">
        <v>25160</v>
      </c>
      <c r="J38" s="391">
        <v>391728</v>
      </c>
      <c r="K38" s="419">
        <v>391728</v>
      </c>
      <c r="L38" s="391">
        <v>6706</v>
      </c>
      <c r="M38" s="238"/>
      <c r="N38" s="418">
        <f t="shared" si="1"/>
        <v>416888</v>
      </c>
      <c r="O38" s="394">
        <f t="shared" si="2"/>
        <v>423594</v>
      </c>
      <c r="P38" s="238"/>
      <c r="Q38" s="373">
        <v>25160</v>
      </c>
      <c r="R38" s="373">
        <v>391728</v>
      </c>
      <c r="S38" s="457">
        <v>6706</v>
      </c>
      <c r="T38" s="372">
        <f t="shared" si="10"/>
        <v>423594</v>
      </c>
      <c r="U38" s="289"/>
      <c r="V38" s="294">
        <v>1630</v>
      </c>
      <c r="W38" s="369">
        <v>332</v>
      </c>
      <c r="X38" s="402">
        <f t="shared" si="3"/>
        <v>541160</v>
      </c>
      <c r="Y38" s="368">
        <f t="shared" si="0"/>
        <v>117566</v>
      </c>
      <c r="Z38" s="344"/>
      <c r="AA38" s="238">
        <v>312960</v>
      </c>
      <c r="AB38" s="302">
        <v>42583</v>
      </c>
      <c r="AC38" s="275" t="s">
        <v>630</v>
      </c>
      <c r="AD38" s="275" t="s">
        <v>630</v>
      </c>
      <c r="AE38" s="275" t="s">
        <v>630</v>
      </c>
      <c r="AF38" s="275" t="s">
        <v>630</v>
      </c>
      <c r="AG38" s="275" t="s">
        <v>630</v>
      </c>
      <c r="AH38" s="275" t="s">
        <v>630</v>
      </c>
      <c r="AI38" s="243" t="s">
        <v>632</v>
      </c>
      <c r="AJ38" s="243" t="s">
        <v>632</v>
      </c>
      <c r="AK38" s="244"/>
      <c r="AL38" s="325"/>
      <c r="AM38" s="205" t="s">
        <v>456</v>
      </c>
      <c r="AN38" s="135" t="s">
        <v>465</v>
      </c>
      <c r="AO38" s="135"/>
      <c r="AP38" s="211" t="s">
        <v>447</v>
      </c>
      <c r="AQ38" s="191" t="s">
        <v>466</v>
      </c>
      <c r="AR38" s="193" t="s">
        <v>486</v>
      </c>
      <c r="AS38" s="195" t="s">
        <v>491</v>
      </c>
      <c r="AT38" s="194" t="s">
        <v>505</v>
      </c>
      <c r="AU38" s="192" t="s">
        <v>495</v>
      </c>
      <c r="AV38" s="191" t="s">
        <v>489</v>
      </c>
      <c r="AW38" s="191" t="s">
        <v>489</v>
      </c>
      <c r="AX38" s="191" t="s">
        <v>489</v>
      </c>
      <c r="AY38" s="199" t="s">
        <v>468</v>
      </c>
      <c r="AZ38" s="137" t="s">
        <v>510</v>
      </c>
      <c r="BA38" s="151">
        <v>4.99</v>
      </c>
      <c r="BB38" s="201"/>
      <c r="BC38" s="201"/>
      <c r="BD38" s="201"/>
      <c r="BE38" s="222"/>
      <c r="BF38" s="218"/>
      <c r="BG38" s="218"/>
      <c r="BH38" s="218"/>
      <c r="BI38" s="219"/>
      <c r="BJ38" s="335" t="s">
        <v>497</v>
      </c>
      <c r="BK38" s="335" t="s">
        <v>498</v>
      </c>
      <c r="BL38" s="335"/>
      <c r="BM38" s="335" t="s">
        <v>501</v>
      </c>
      <c r="BN38" s="358" t="s">
        <v>515</v>
      </c>
      <c r="BO38" s="404">
        <v>391728</v>
      </c>
      <c r="BP38" s="215"/>
      <c r="BQ38" s="220"/>
      <c r="BR38" s="221"/>
      <c r="BS38" s="207"/>
      <c r="BT38" s="148" t="s">
        <v>483</v>
      </c>
      <c r="BU38" s="148" t="s">
        <v>484</v>
      </c>
      <c r="BV38" s="214"/>
      <c r="BW38" s="214" t="s">
        <v>485</v>
      </c>
      <c r="BX38" s="216" t="s">
        <v>496</v>
      </c>
      <c r="BY38" s="204"/>
      <c r="BZ38" s="220"/>
      <c r="CA38" s="208"/>
      <c r="CB38" s="203"/>
      <c r="CC38" s="212"/>
      <c r="CD38" s="150" t="s">
        <v>458</v>
      </c>
      <c r="CE38" s="463">
        <f t="shared" si="4"/>
        <v>1022.9491525423729</v>
      </c>
      <c r="CF38" s="464">
        <f t="shared" si="5"/>
        <v>5683.0508474576272</v>
      </c>
      <c r="CG38" s="1" t="b">
        <f t="shared" si="6"/>
        <v>1</v>
      </c>
    </row>
    <row r="39" spans="1:85" s="1" customFormat="1" ht="30" customHeight="1">
      <c r="A39" s="263">
        <v>878</v>
      </c>
      <c r="B39" s="233" t="s">
        <v>611</v>
      </c>
      <c r="C39" s="234" t="s">
        <v>617</v>
      </c>
      <c r="D39" s="406"/>
      <c r="E39" s="82" t="s">
        <v>582</v>
      </c>
      <c r="F39" s="348" t="s">
        <v>419</v>
      </c>
      <c r="G39" s="378"/>
      <c r="H39" s="391">
        <v>4628</v>
      </c>
      <c r="I39" s="419">
        <v>4628</v>
      </c>
      <c r="J39" s="391">
        <v>66989</v>
      </c>
      <c r="K39" s="419">
        <v>66989</v>
      </c>
      <c r="L39" s="391">
        <v>1147</v>
      </c>
      <c r="M39" s="238"/>
      <c r="N39" s="418">
        <f t="shared" si="1"/>
        <v>71617</v>
      </c>
      <c r="O39" s="394">
        <f t="shared" si="2"/>
        <v>72764</v>
      </c>
      <c r="P39" s="238"/>
      <c r="Q39" s="373">
        <v>4628</v>
      </c>
      <c r="R39" s="373">
        <v>66989</v>
      </c>
      <c r="S39" s="457">
        <v>1147</v>
      </c>
      <c r="T39" s="372">
        <f t="shared" si="10"/>
        <v>72764</v>
      </c>
      <c r="U39" s="289"/>
      <c r="V39" s="294">
        <v>1480</v>
      </c>
      <c r="W39" s="344">
        <v>76</v>
      </c>
      <c r="X39" s="402">
        <f t="shared" si="3"/>
        <v>112480</v>
      </c>
      <c r="Y39" s="368">
        <f t="shared" si="0"/>
        <v>39716</v>
      </c>
      <c r="Z39" s="344"/>
      <c r="AA39" s="238">
        <v>201280</v>
      </c>
      <c r="AB39" s="302">
        <v>42583</v>
      </c>
      <c r="AC39" s="275" t="s">
        <v>630</v>
      </c>
      <c r="AD39" s="275" t="s">
        <v>630</v>
      </c>
      <c r="AE39" s="275" t="s">
        <v>630</v>
      </c>
      <c r="AF39" s="275" t="s">
        <v>630</v>
      </c>
      <c r="AG39" s="275" t="s">
        <v>630</v>
      </c>
      <c r="AH39" s="275" t="s">
        <v>630</v>
      </c>
      <c r="AI39" s="243" t="s">
        <v>632</v>
      </c>
      <c r="AJ39" s="243" t="s">
        <v>632</v>
      </c>
      <c r="AK39" s="244"/>
      <c r="AL39" s="325"/>
      <c r="AM39" s="205" t="s">
        <v>455</v>
      </c>
      <c r="AN39" s="135" t="s">
        <v>461</v>
      </c>
      <c r="AO39" s="135"/>
      <c r="AP39" s="211" t="s">
        <v>447</v>
      </c>
      <c r="AQ39" s="191" t="s">
        <v>460</v>
      </c>
      <c r="AR39" s="193" t="s">
        <v>486</v>
      </c>
      <c r="AS39" s="195" t="s">
        <v>491</v>
      </c>
      <c r="AT39" s="194" t="s">
        <v>505</v>
      </c>
      <c r="AU39" s="192" t="s">
        <v>495</v>
      </c>
      <c r="AV39" s="191" t="s">
        <v>489</v>
      </c>
      <c r="AW39" s="191" t="s">
        <v>489</v>
      </c>
      <c r="AX39" s="191" t="s">
        <v>489</v>
      </c>
      <c r="AY39" s="199" t="s">
        <v>468</v>
      </c>
      <c r="AZ39" s="137" t="s">
        <v>510</v>
      </c>
      <c r="BA39" s="151">
        <v>4.99</v>
      </c>
      <c r="BB39" s="201"/>
      <c r="BC39" s="201"/>
      <c r="BD39" s="201"/>
      <c r="BE39" s="222"/>
      <c r="BF39" s="218"/>
      <c r="BG39" s="218"/>
      <c r="BH39" s="218"/>
      <c r="BI39" s="219"/>
      <c r="BJ39" s="335" t="s">
        <v>497</v>
      </c>
      <c r="BK39" s="335" t="s">
        <v>498</v>
      </c>
      <c r="BL39" s="335"/>
      <c r="BM39" s="335" t="s">
        <v>501</v>
      </c>
      <c r="BN39" s="358" t="s">
        <v>516</v>
      </c>
      <c r="BO39" s="404">
        <v>66989</v>
      </c>
      <c r="BP39" s="215"/>
      <c r="BQ39" s="220"/>
      <c r="BR39" s="221"/>
      <c r="BS39" s="207"/>
      <c r="BT39" s="148" t="s">
        <v>483</v>
      </c>
      <c r="BU39" s="148" t="s">
        <v>484</v>
      </c>
      <c r="BV39" s="214"/>
      <c r="BW39" s="214" t="s">
        <v>485</v>
      </c>
      <c r="BX39" s="216" t="s">
        <v>496</v>
      </c>
      <c r="BY39" s="204"/>
      <c r="BZ39" s="220"/>
      <c r="CA39" s="208"/>
      <c r="CB39" s="203"/>
      <c r="CC39" s="212"/>
      <c r="CD39" s="150" t="s">
        <v>458</v>
      </c>
      <c r="CE39" s="463">
        <f t="shared" si="4"/>
        <v>174.96610169491527</v>
      </c>
      <c r="CF39" s="464">
        <f t="shared" si="5"/>
        <v>972.03389830508468</v>
      </c>
      <c r="CG39" s="1" t="b">
        <f t="shared" si="6"/>
        <v>1</v>
      </c>
    </row>
    <row r="40" spans="1:85" s="1" customFormat="1" ht="30" customHeight="1">
      <c r="A40" s="263">
        <v>879</v>
      </c>
      <c r="B40" s="233" t="s">
        <v>611</v>
      </c>
      <c r="C40" s="234" t="s">
        <v>617</v>
      </c>
      <c r="D40" s="406"/>
      <c r="E40" s="82" t="s">
        <v>582</v>
      </c>
      <c r="F40" s="348" t="s">
        <v>420</v>
      </c>
      <c r="G40" s="378"/>
      <c r="H40" s="391">
        <v>4734</v>
      </c>
      <c r="I40" s="419">
        <v>4734</v>
      </c>
      <c r="J40" s="391">
        <v>81691</v>
      </c>
      <c r="K40" s="419">
        <v>81691</v>
      </c>
      <c r="L40" s="391">
        <v>1399</v>
      </c>
      <c r="M40" s="238"/>
      <c r="N40" s="418">
        <f t="shared" si="1"/>
        <v>86425</v>
      </c>
      <c r="O40" s="394">
        <f t="shared" si="2"/>
        <v>87824</v>
      </c>
      <c r="P40" s="238"/>
      <c r="Q40" s="373">
        <v>4734</v>
      </c>
      <c r="R40" s="373">
        <v>81691</v>
      </c>
      <c r="S40" s="457">
        <v>1399</v>
      </c>
      <c r="T40" s="372">
        <f t="shared" si="10"/>
        <v>87824</v>
      </c>
      <c r="U40" s="289"/>
      <c r="V40" s="294">
        <v>1830</v>
      </c>
      <c r="W40" s="344">
        <v>83</v>
      </c>
      <c r="X40" s="402">
        <f t="shared" si="3"/>
        <v>151890</v>
      </c>
      <c r="Y40" s="368">
        <f t="shared" si="0"/>
        <v>64066</v>
      </c>
      <c r="Z40" s="344"/>
      <c r="AA40" s="238">
        <v>248880</v>
      </c>
      <c r="AB40" s="302">
        <v>42583</v>
      </c>
      <c r="AC40" s="275" t="s">
        <v>630</v>
      </c>
      <c r="AD40" s="275" t="s">
        <v>630</v>
      </c>
      <c r="AE40" s="275" t="s">
        <v>630</v>
      </c>
      <c r="AF40" s="275" t="s">
        <v>630</v>
      </c>
      <c r="AG40" s="275" t="s">
        <v>630</v>
      </c>
      <c r="AH40" s="275" t="s">
        <v>630</v>
      </c>
      <c r="AI40" s="243" t="s">
        <v>632</v>
      </c>
      <c r="AJ40" s="243" t="s">
        <v>632</v>
      </c>
      <c r="AK40" s="244"/>
      <c r="AL40" s="325"/>
      <c r="AM40" s="205" t="s">
        <v>455</v>
      </c>
      <c r="AN40" s="135" t="s">
        <v>461</v>
      </c>
      <c r="AO40" s="135"/>
      <c r="AP40" s="211" t="s">
        <v>447</v>
      </c>
      <c r="AQ40" s="191" t="s">
        <v>460</v>
      </c>
      <c r="AR40" s="193" t="s">
        <v>486</v>
      </c>
      <c r="AS40" s="195" t="s">
        <v>491</v>
      </c>
      <c r="AT40" s="194" t="s">
        <v>505</v>
      </c>
      <c r="AU40" s="192" t="s">
        <v>495</v>
      </c>
      <c r="AV40" s="191" t="s">
        <v>489</v>
      </c>
      <c r="AW40" s="191" t="s">
        <v>489</v>
      </c>
      <c r="AX40" s="191" t="s">
        <v>489</v>
      </c>
      <c r="AY40" s="199" t="s">
        <v>468</v>
      </c>
      <c r="AZ40" s="137" t="s">
        <v>510</v>
      </c>
      <c r="BA40" s="151">
        <v>4.99</v>
      </c>
      <c r="BB40" s="201"/>
      <c r="BC40" s="201"/>
      <c r="BD40" s="201"/>
      <c r="BE40" s="222"/>
      <c r="BF40" s="218"/>
      <c r="BG40" s="218"/>
      <c r="BH40" s="218"/>
      <c r="BI40" s="219"/>
      <c r="BJ40" s="335" t="s">
        <v>497</v>
      </c>
      <c r="BK40" s="335" t="s">
        <v>498</v>
      </c>
      <c r="BL40" s="335"/>
      <c r="BM40" s="335" t="s">
        <v>501</v>
      </c>
      <c r="BN40" s="358" t="s">
        <v>514</v>
      </c>
      <c r="BO40" s="404">
        <v>81691</v>
      </c>
      <c r="BP40" s="215"/>
      <c r="BQ40" s="220"/>
      <c r="BR40" s="221"/>
      <c r="BS40" s="207"/>
      <c r="BT40" s="148" t="s">
        <v>483</v>
      </c>
      <c r="BU40" s="148" t="s">
        <v>484</v>
      </c>
      <c r="BV40" s="214"/>
      <c r="BW40" s="214" t="s">
        <v>485</v>
      </c>
      <c r="BX40" s="216" t="s">
        <v>496</v>
      </c>
      <c r="BY40" s="204"/>
      <c r="BZ40" s="220"/>
      <c r="CA40" s="208"/>
      <c r="CB40" s="203"/>
      <c r="CC40" s="212"/>
      <c r="CD40" s="150" t="s">
        <v>458</v>
      </c>
      <c r="CE40" s="463">
        <f t="shared" si="4"/>
        <v>213.40677966101694</v>
      </c>
      <c r="CF40" s="464">
        <f t="shared" si="5"/>
        <v>1185.593220338983</v>
      </c>
      <c r="CG40" s="1" t="b">
        <f t="shared" si="6"/>
        <v>1</v>
      </c>
    </row>
    <row r="41" spans="1:85" s="1" customFormat="1" ht="30" customHeight="1">
      <c r="A41" s="263">
        <v>880</v>
      </c>
      <c r="B41" s="233" t="s">
        <v>611</v>
      </c>
      <c r="C41" s="234" t="s">
        <v>617</v>
      </c>
      <c r="D41" s="406"/>
      <c r="E41" s="82" t="s">
        <v>582</v>
      </c>
      <c r="F41" s="339" t="s">
        <v>417</v>
      </c>
      <c r="G41" s="310"/>
      <c r="H41" s="394">
        <v>1079</v>
      </c>
      <c r="I41" s="418">
        <v>1079</v>
      </c>
      <c r="J41" s="394">
        <v>31055</v>
      </c>
      <c r="K41" s="418">
        <v>31055</v>
      </c>
      <c r="L41" s="394">
        <v>532</v>
      </c>
      <c r="M41" s="239"/>
      <c r="N41" s="418">
        <f t="shared" si="1"/>
        <v>32134</v>
      </c>
      <c r="O41" s="394">
        <f t="shared" si="2"/>
        <v>32666</v>
      </c>
      <c r="P41" s="239"/>
      <c r="Q41" s="373">
        <v>1079</v>
      </c>
      <c r="R41" s="373">
        <v>31055</v>
      </c>
      <c r="S41" s="457">
        <v>532</v>
      </c>
      <c r="T41" s="372">
        <f t="shared" si="10"/>
        <v>32666</v>
      </c>
      <c r="U41" s="290"/>
      <c r="V41" s="291">
        <v>890</v>
      </c>
      <c r="W41" s="456">
        <v>49</v>
      </c>
      <c r="X41" s="402">
        <f t="shared" si="3"/>
        <v>43610</v>
      </c>
      <c r="Y41" s="368">
        <f t="shared" si="0"/>
        <v>10944</v>
      </c>
      <c r="Z41" s="364"/>
      <c r="AA41" s="239">
        <v>49840</v>
      </c>
      <c r="AB41" s="284">
        <v>42625</v>
      </c>
      <c r="AC41" s="275" t="s">
        <v>630</v>
      </c>
      <c r="AD41" s="275" t="s">
        <v>630</v>
      </c>
      <c r="AE41" s="275" t="s">
        <v>630</v>
      </c>
      <c r="AF41" s="275" t="s">
        <v>630</v>
      </c>
      <c r="AG41" s="275" t="s">
        <v>630</v>
      </c>
      <c r="AH41" s="275" t="s">
        <v>630</v>
      </c>
      <c r="AI41" s="243" t="s">
        <v>632</v>
      </c>
      <c r="AJ41" s="243" t="s">
        <v>632</v>
      </c>
      <c r="AK41" s="239"/>
      <c r="AL41" s="274"/>
      <c r="AM41" s="202" t="s">
        <v>454</v>
      </c>
      <c r="AN41" s="198" t="s">
        <v>462</v>
      </c>
      <c r="AO41" s="198"/>
      <c r="AP41" s="199" t="s">
        <v>439</v>
      </c>
      <c r="AQ41" s="191" t="s">
        <v>459</v>
      </c>
      <c r="AR41" s="193" t="s">
        <v>490</v>
      </c>
      <c r="AS41" s="194" t="s">
        <v>492</v>
      </c>
      <c r="AT41" s="191" t="s">
        <v>557</v>
      </c>
      <c r="AU41" s="192" t="s">
        <v>542</v>
      </c>
      <c r="AV41" s="191"/>
      <c r="AW41" s="191"/>
      <c r="AX41" s="191"/>
      <c r="AY41" s="199" t="s">
        <v>450</v>
      </c>
      <c r="AZ41" s="139" t="s">
        <v>509</v>
      </c>
      <c r="BA41" s="209">
        <v>3</v>
      </c>
      <c r="BB41" s="201"/>
      <c r="BC41" s="201"/>
      <c r="BD41" s="201"/>
      <c r="BE41" s="222"/>
      <c r="BF41" s="218"/>
      <c r="BG41" s="218"/>
      <c r="BH41" s="218"/>
      <c r="BI41" s="219"/>
      <c r="BJ41" s="335" t="s">
        <v>537</v>
      </c>
      <c r="BK41" s="335" t="s">
        <v>538</v>
      </c>
      <c r="BL41" s="335"/>
      <c r="BM41" s="335" t="s">
        <v>502</v>
      </c>
      <c r="BN41" s="360" t="s">
        <v>648</v>
      </c>
      <c r="BO41" s="404">
        <v>31055</v>
      </c>
      <c r="BP41" s="215"/>
      <c r="BQ41" s="220"/>
      <c r="BR41" s="221"/>
      <c r="BS41" s="207"/>
      <c r="BT41" s="148" t="s">
        <v>483</v>
      </c>
      <c r="BU41" s="148" t="s">
        <v>484</v>
      </c>
      <c r="BV41" s="214"/>
      <c r="BW41" s="214" t="s">
        <v>485</v>
      </c>
      <c r="BX41" s="216" t="s">
        <v>496</v>
      </c>
      <c r="BY41" s="204"/>
      <c r="BZ41" s="220"/>
      <c r="CA41" s="208"/>
      <c r="CB41" s="203"/>
      <c r="CC41" s="212"/>
      <c r="CD41" s="150" t="s">
        <v>458</v>
      </c>
      <c r="CE41" s="463">
        <f t="shared" si="4"/>
        <v>81.152542372881356</v>
      </c>
      <c r="CF41" s="464">
        <f t="shared" si="5"/>
        <v>450.84745762711862</v>
      </c>
      <c r="CG41" s="1" t="b">
        <f t="shared" si="6"/>
        <v>1</v>
      </c>
    </row>
    <row r="42" spans="1:85" s="1" customFormat="1" ht="30" customHeight="1">
      <c r="A42" s="263">
        <v>881</v>
      </c>
      <c r="B42" s="233" t="s">
        <v>611</v>
      </c>
      <c r="C42" s="234" t="s">
        <v>617</v>
      </c>
      <c r="D42" s="406"/>
      <c r="E42" s="82" t="s">
        <v>582</v>
      </c>
      <c r="F42" s="345" t="s">
        <v>422</v>
      </c>
      <c r="G42" s="380"/>
      <c r="H42" s="397">
        <v>12353</v>
      </c>
      <c r="I42" s="417">
        <v>12353</v>
      </c>
      <c r="J42" s="397">
        <v>323329</v>
      </c>
      <c r="K42" s="417">
        <v>323329</v>
      </c>
      <c r="L42" s="397">
        <v>5535</v>
      </c>
      <c r="M42" s="244"/>
      <c r="N42" s="418">
        <f t="shared" si="1"/>
        <v>335682</v>
      </c>
      <c r="O42" s="394">
        <f t="shared" si="2"/>
        <v>341217</v>
      </c>
      <c r="P42" s="240"/>
      <c r="Q42" s="373">
        <v>12353</v>
      </c>
      <c r="R42" s="373">
        <v>323329</v>
      </c>
      <c r="S42" s="457">
        <v>5535</v>
      </c>
      <c r="T42" s="372">
        <f t="shared" si="10"/>
        <v>341217</v>
      </c>
      <c r="U42" s="370" t="s">
        <v>696</v>
      </c>
      <c r="V42" s="291">
        <v>1090</v>
      </c>
      <c r="W42" s="355">
        <v>465</v>
      </c>
      <c r="X42" s="402">
        <f t="shared" si="3"/>
        <v>506850</v>
      </c>
      <c r="Y42" s="368">
        <f t="shared" si="0"/>
        <v>165633</v>
      </c>
      <c r="Z42" s="355"/>
      <c r="AA42" s="240">
        <v>495950</v>
      </c>
      <c r="AB42" s="301">
        <v>42625</v>
      </c>
      <c r="AC42" s="275" t="s">
        <v>630</v>
      </c>
      <c r="AD42" s="275" t="s">
        <v>630</v>
      </c>
      <c r="AE42" s="275" t="s">
        <v>630</v>
      </c>
      <c r="AF42" s="275" t="s">
        <v>630</v>
      </c>
      <c r="AG42" s="275" t="s">
        <v>630</v>
      </c>
      <c r="AH42" s="275" t="s">
        <v>630</v>
      </c>
      <c r="AI42" s="243" t="s">
        <v>632</v>
      </c>
      <c r="AJ42" s="243" t="s">
        <v>632</v>
      </c>
      <c r="AK42" s="240"/>
      <c r="AL42" s="321"/>
      <c r="AM42" s="210" t="s">
        <v>454</v>
      </c>
      <c r="AN42" s="198" t="s">
        <v>462</v>
      </c>
      <c r="AO42" s="198"/>
      <c r="AP42" s="199" t="s">
        <v>439</v>
      </c>
      <c r="AQ42" s="191" t="s">
        <v>459</v>
      </c>
      <c r="AR42" s="193" t="s">
        <v>490</v>
      </c>
      <c r="AS42" s="194" t="s">
        <v>492</v>
      </c>
      <c r="AT42" s="191" t="s">
        <v>558</v>
      </c>
      <c r="AU42" s="192" t="s">
        <v>542</v>
      </c>
      <c r="AV42" s="191"/>
      <c r="AW42" s="191"/>
      <c r="AX42" s="191"/>
      <c r="AY42" s="199" t="s">
        <v>450</v>
      </c>
      <c r="AZ42" s="139" t="s">
        <v>509</v>
      </c>
      <c r="BA42" s="209">
        <v>3</v>
      </c>
      <c r="BB42" s="201"/>
      <c r="BC42" s="201"/>
      <c r="BD42" s="201"/>
      <c r="BE42" s="222"/>
      <c r="BF42" s="218"/>
      <c r="BG42" s="218"/>
      <c r="BH42" s="218"/>
      <c r="BI42" s="219"/>
      <c r="BJ42" s="335" t="s">
        <v>537</v>
      </c>
      <c r="BK42" s="335" t="s">
        <v>538</v>
      </c>
      <c r="BL42" s="335"/>
      <c r="BM42" s="335" t="s">
        <v>502</v>
      </c>
      <c r="BN42" s="360" t="s">
        <v>649</v>
      </c>
      <c r="BO42" s="404">
        <v>323329</v>
      </c>
      <c r="BP42" s="215"/>
      <c r="BQ42" s="220"/>
      <c r="BR42" s="221"/>
      <c r="BS42" s="207"/>
      <c r="BT42" s="148" t="s">
        <v>483</v>
      </c>
      <c r="BU42" s="148" t="s">
        <v>484</v>
      </c>
      <c r="BV42" s="214"/>
      <c r="BW42" s="214" t="s">
        <v>485</v>
      </c>
      <c r="BX42" s="216" t="s">
        <v>496</v>
      </c>
      <c r="BY42" s="204"/>
      <c r="BZ42" s="220"/>
      <c r="CA42" s="208"/>
      <c r="CB42" s="203"/>
      <c r="CC42" s="212"/>
      <c r="CD42" s="150" t="s">
        <v>458</v>
      </c>
      <c r="CE42" s="463">
        <f t="shared" si="4"/>
        <v>844.32203389830511</v>
      </c>
      <c r="CF42" s="464">
        <f t="shared" si="5"/>
        <v>4690.6779661016953</v>
      </c>
      <c r="CG42" s="1" t="b">
        <f t="shared" si="6"/>
        <v>1</v>
      </c>
    </row>
    <row r="43" spans="1:85" s="1" customFormat="1" ht="30" customHeight="1">
      <c r="A43" s="263">
        <v>885</v>
      </c>
      <c r="B43" s="233" t="s">
        <v>611</v>
      </c>
      <c r="C43" s="234" t="s">
        <v>617</v>
      </c>
      <c r="D43" s="406"/>
      <c r="E43" s="82" t="s">
        <v>584</v>
      </c>
      <c r="F43" s="315" t="s">
        <v>420</v>
      </c>
      <c r="G43" s="378"/>
      <c r="H43" s="238"/>
      <c r="I43" s="419">
        <v>12178</v>
      </c>
      <c r="J43" s="238"/>
      <c r="K43" s="238"/>
      <c r="L43" s="238"/>
      <c r="M43" s="238"/>
      <c r="N43" s="418">
        <f t="shared" si="1"/>
        <v>12178</v>
      </c>
      <c r="O43" s="239">
        <f t="shared" si="2"/>
        <v>0</v>
      </c>
      <c r="P43" s="238"/>
      <c r="Q43" s="373">
        <v>12178</v>
      </c>
      <c r="R43" s="373">
        <v>208342</v>
      </c>
      <c r="S43" s="457">
        <v>3567</v>
      </c>
      <c r="T43" s="372">
        <f t="shared" ref="T43:T44" si="11">Q43+R43+S43</f>
        <v>224087</v>
      </c>
      <c r="U43" s="289"/>
      <c r="V43" s="294">
        <v>1830</v>
      </c>
      <c r="W43" s="344">
        <v>201</v>
      </c>
      <c r="X43" s="402">
        <f t="shared" si="3"/>
        <v>367830</v>
      </c>
      <c r="Y43" s="368">
        <f t="shared" si="0"/>
        <v>367830</v>
      </c>
      <c r="Z43" s="344"/>
      <c r="AA43" s="238">
        <v>300120</v>
      </c>
      <c r="AB43" s="302"/>
      <c r="AC43" s="433">
        <v>100</v>
      </c>
      <c r="AD43" s="261" t="s">
        <v>716</v>
      </c>
      <c r="AE43" s="434"/>
      <c r="AF43" s="240" t="s">
        <v>668</v>
      </c>
      <c r="AG43" s="206"/>
      <c r="AH43" s="213"/>
      <c r="AI43" s="429" t="s">
        <v>702</v>
      </c>
      <c r="AJ43" s="396" t="s">
        <v>684</v>
      </c>
      <c r="AK43" s="238"/>
      <c r="AL43" s="278"/>
      <c r="AM43" s="205" t="s">
        <v>455</v>
      </c>
      <c r="AN43" s="135" t="s">
        <v>461</v>
      </c>
      <c r="AO43" s="135"/>
      <c r="AP43" s="211" t="s">
        <v>447</v>
      </c>
      <c r="AQ43" s="191" t="s">
        <v>460</v>
      </c>
      <c r="AR43" s="193" t="s">
        <v>486</v>
      </c>
      <c r="AS43" s="195" t="s">
        <v>491</v>
      </c>
      <c r="AT43" s="194" t="s">
        <v>505</v>
      </c>
      <c r="AU43" s="192" t="s">
        <v>495</v>
      </c>
      <c r="AV43" s="191" t="s">
        <v>489</v>
      </c>
      <c r="AW43" s="191" t="s">
        <v>489</v>
      </c>
      <c r="AX43" s="191" t="s">
        <v>489</v>
      </c>
      <c r="AY43" s="199" t="s">
        <v>468</v>
      </c>
      <c r="AZ43" s="137" t="s">
        <v>510</v>
      </c>
      <c r="BA43" s="151">
        <v>4.99</v>
      </c>
      <c r="BB43" s="201"/>
      <c r="BC43" s="201"/>
      <c r="BD43" s="201"/>
      <c r="BE43" s="222"/>
      <c r="BF43" s="218"/>
      <c r="BG43" s="218"/>
      <c r="BH43" s="218"/>
      <c r="BI43" s="219"/>
      <c r="BJ43" s="335" t="s">
        <v>497</v>
      </c>
      <c r="BK43" s="335" t="s">
        <v>500</v>
      </c>
      <c r="BL43" s="335"/>
      <c r="BM43" s="335" t="s">
        <v>501</v>
      </c>
      <c r="BN43" s="359" t="s">
        <v>526</v>
      </c>
      <c r="BO43" s="404">
        <v>210845</v>
      </c>
      <c r="BP43" s="215"/>
      <c r="BQ43" s="220"/>
      <c r="BR43" s="221"/>
      <c r="BS43" s="207"/>
      <c r="BT43" s="148" t="s">
        <v>483</v>
      </c>
      <c r="BU43" s="148" t="s">
        <v>484</v>
      </c>
      <c r="BV43" s="214"/>
      <c r="BW43" s="214" t="s">
        <v>485</v>
      </c>
      <c r="BX43" s="216" t="s">
        <v>496</v>
      </c>
      <c r="BY43" s="204"/>
      <c r="BZ43" s="220"/>
      <c r="CA43" s="208"/>
      <c r="CB43" s="203"/>
      <c r="CC43" s="212"/>
      <c r="CD43" s="150" t="s">
        <v>458</v>
      </c>
      <c r="CE43" s="463">
        <f t="shared" si="4"/>
        <v>544.11864406779659</v>
      </c>
      <c r="CF43" s="464">
        <f t="shared" si="5"/>
        <v>3022.8813559322034</v>
      </c>
      <c r="CG43" s="1" t="b">
        <f t="shared" si="6"/>
        <v>1</v>
      </c>
    </row>
    <row r="44" spans="1:85" s="1" customFormat="1" ht="30" customHeight="1">
      <c r="A44" s="263">
        <v>886</v>
      </c>
      <c r="B44" s="233" t="s">
        <v>611</v>
      </c>
      <c r="C44" s="234" t="s">
        <v>617</v>
      </c>
      <c r="D44" s="406"/>
      <c r="E44" s="82" t="s">
        <v>584</v>
      </c>
      <c r="F44" s="315" t="s">
        <v>415</v>
      </c>
      <c r="G44" s="378"/>
      <c r="H44" s="238"/>
      <c r="I44" s="419">
        <v>72718</v>
      </c>
      <c r="J44" s="238"/>
      <c r="K44" s="238"/>
      <c r="L44" s="238"/>
      <c r="M44" s="238"/>
      <c r="N44" s="418">
        <f t="shared" si="1"/>
        <v>72718</v>
      </c>
      <c r="O44" s="239">
        <f t="shared" si="2"/>
        <v>0</v>
      </c>
      <c r="P44" s="238"/>
      <c r="Q44" s="373">
        <v>72718</v>
      </c>
      <c r="R44" s="373">
        <v>1302395</v>
      </c>
      <c r="S44" s="457">
        <v>22297</v>
      </c>
      <c r="T44" s="372">
        <f t="shared" si="11"/>
        <v>1397410</v>
      </c>
      <c r="U44" s="289"/>
      <c r="V44" s="294">
        <v>1630</v>
      </c>
      <c r="W44" s="344">
        <v>908</v>
      </c>
      <c r="X44" s="402">
        <f t="shared" si="3"/>
        <v>1480040</v>
      </c>
      <c r="Y44" s="368">
        <f t="shared" si="0"/>
        <v>1480040</v>
      </c>
      <c r="Z44" s="344"/>
      <c r="AA44" s="238">
        <v>1825600</v>
      </c>
      <c r="AB44" s="302"/>
      <c r="AC44" s="433">
        <v>96</v>
      </c>
      <c r="AD44" s="261" t="s">
        <v>716</v>
      </c>
      <c r="AE44" s="434"/>
      <c r="AF44" s="240" t="s">
        <v>668</v>
      </c>
      <c r="AG44" s="206"/>
      <c r="AH44" s="213"/>
      <c r="AI44" s="429" t="s">
        <v>707</v>
      </c>
      <c r="AJ44" s="396" t="s">
        <v>684</v>
      </c>
      <c r="AK44" s="238"/>
      <c r="AL44" s="278"/>
      <c r="AM44" s="205" t="s">
        <v>456</v>
      </c>
      <c r="AN44" s="135" t="s">
        <v>465</v>
      </c>
      <c r="AO44" s="135"/>
      <c r="AP44" s="211" t="s">
        <v>447</v>
      </c>
      <c r="AQ44" s="191" t="s">
        <v>466</v>
      </c>
      <c r="AR44" s="193" t="s">
        <v>486</v>
      </c>
      <c r="AS44" s="195" t="s">
        <v>491</v>
      </c>
      <c r="AT44" s="194" t="s">
        <v>505</v>
      </c>
      <c r="AU44" s="192" t="s">
        <v>495</v>
      </c>
      <c r="AV44" s="191" t="s">
        <v>489</v>
      </c>
      <c r="AW44" s="191" t="s">
        <v>489</v>
      </c>
      <c r="AX44" s="191" t="s">
        <v>489</v>
      </c>
      <c r="AY44" s="199" t="s">
        <v>468</v>
      </c>
      <c r="AZ44" s="137" t="s">
        <v>510</v>
      </c>
      <c r="BA44" s="151">
        <v>4.99</v>
      </c>
      <c r="BB44" s="201"/>
      <c r="BC44" s="201"/>
      <c r="BD44" s="201"/>
      <c r="BE44" s="222"/>
      <c r="BF44" s="218"/>
      <c r="BG44" s="218"/>
      <c r="BH44" s="218"/>
      <c r="BI44" s="219"/>
      <c r="BJ44" s="335" t="s">
        <v>497</v>
      </c>
      <c r="BK44" s="335" t="s">
        <v>500</v>
      </c>
      <c r="BL44" s="335"/>
      <c r="BM44" s="335" t="s">
        <v>501</v>
      </c>
      <c r="BN44" s="358" t="s">
        <v>527</v>
      </c>
      <c r="BO44" s="404">
        <v>1328259</v>
      </c>
      <c r="BP44" s="215"/>
      <c r="BQ44" s="220"/>
      <c r="BR44" s="221"/>
      <c r="BS44" s="207"/>
      <c r="BT44" s="148" t="s">
        <v>483</v>
      </c>
      <c r="BU44" s="148" t="s">
        <v>484</v>
      </c>
      <c r="BV44" s="214"/>
      <c r="BW44" s="214" t="s">
        <v>485</v>
      </c>
      <c r="BX44" s="216" t="s">
        <v>496</v>
      </c>
      <c r="BY44" s="204"/>
      <c r="BZ44" s="220"/>
      <c r="CA44" s="208"/>
      <c r="CB44" s="203"/>
      <c r="CC44" s="212"/>
      <c r="CD44" s="150" t="s">
        <v>458</v>
      </c>
      <c r="CE44" s="463">
        <f t="shared" si="4"/>
        <v>3401.2372881355932</v>
      </c>
      <c r="CF44" s="464">
        <f t="shared" si="5"/>
        <v>18895.762711864409</v>
      </c>
      <c r="CG44" s="1" t="b">
        <f t="shared" si="6"/>
        <v>1</v>
      </c>
    </row>
    <row r="45" spans="1:85" s="1" customFormat="1" ht="30" customHeight="1">
      <c r="A45" s="263">
        <v>887</v>
      </c>
      <c r="B45" s="233" t="s">
        <v>611</v>
      </c>
      <c r="C45" s="234" t="s">
        <v>617</v>
      </c>
      <c r="D45" s="406"/>
      <c r="E45" s="82" t="s">
        <v>584</v>
      </c>
      <c r="F45" s="315" t="s">
        <v>419</v>
      </c>
      <c r="G45" s="378"/>
      <c r="H45" s="238"/>
      <c r="I45" s="419">
        <v>12291</v>
      </c>
      <c r="J45" s="238"/>
      <c r="K45" s="238"/>
      <c r="L45" s="238"/>
      <c r="M45" s="238"/>
      <c r="N45" s="418">
        <f t="shared" si="1"/>
        <v>12291</v>
      </c>
      <c r="O45" s="239">
        <f t="shared" si="2"/>
        <v>0</v>
      </c>
      <c r="P45" s="238"/>
      <c r="Q45" s="373">
        <v>12291</v>
      </c>
      <c r="R45" s="373">
        <v>216366</v>
      </c>
      <c r="S45" s="457">
        <v>3704</v>
      </c>
      <c r="T45" s="372">
        <f t="shared" ref="T45:T51" si="12">Q45+R45+S45</f>
        <v>232361</v>
      </c>
      <c r="U45" s="289"/>
      <c r="V45" s="294">
        <v>1480</v>
      </c>
      <c r="W45" s="344">
        <v>204</v>
      </c>
      <c r="X45" s="402">
        <f t="shared" si="3"/>
        <v>301920</v>
      </c>
      <c r="Y45" s="368">
        <f t="shared" si="0"/>
        <v>301920</v>
      </c>
      <c r="Z45" s="344"/>
      <c r="AA45" s="238">
        <v>242720</v>
      </c>
      <c r="AB45" s="302"/>
      <c r="AC45" s="433">
        <v>100</v>
      </c>
      <c r="AD45" s="261" t="s">
        <v>716</v>
      </c>
      <c r="AE45" s="434"/>
      <c r="AF45" s="240" t="s">
        <v>663</v>
      </c>
      <c r="AG45" s="206"/>
      <c r="AH45" s="213"/>
      <c r="AI45" s="430" t="s">
        <v>702</v>
      </c>
      <c r="AJ45" s="396" t="s">
        <v>684</v>
      </c>
      <c r="AK45" s="238"/>
      <c r="AL45" s="278"/>
      <c r="AM45" s="205" t="s">
        <v>455</v>
      </c>
      <c r="AN45" s="135" t="s">
        <v>461</v>
      </c>
      <c r="AO45" s="135"/>
      <c r="AP45" s="211" t="s">
        <v>447</v>
      </c>
      <c r="AQ45" s="191" t="s">
        <v>460</v>
      </c>
      <c r="AR45" s="193" t="s">
        <v>486</v>
      </c>
      <c r="AS45" s="195" t="s">
        <v>491</v>
      </c>
      <c r="AT45" s="194" t="s">
        <v>505</v>
      </c>
      <c r="AU45" s="192" t="s">
        <v>495</v>
      </c>
      <c r="AV45" s="191" t="s">
        <v>489</v>
      </c>
      <c r="AW45" s="191" t="s">
        <v>489</v>
      </c>
      <c r="AX45" s="191" t="s">
        <v>489</v>
      </c>
      <c r="AY45" s="199" t="s">
        <v>468</v>
      </c>
      <c r="AZ45" s="137" t="s">
        <v>510</v>
      </c>
      <c r="BA45" s="151">
        <v>4.99</v>
      </c>
      <c r="BB45" s="201"/>
      <c r="BC45" s="201"/>
      <c r="BD45" s="201"/>
      <c r="BE45" s="222"/>
      <c r="BF45" s="218"/>
      <c r="BG45" s="218"/>
      <c r="BH45" s="218"/>
      <c r="BI45" s="219"/>
      <c r="BJ45" s="335" t="s">
        <v>497</v>
      </c>
      <c r="BK45" s="335" t="s">
        <v>500</v>
      </c>
      <c r="BL45" s="335"/>
      <c r="BM45" s="335" t="s">
        <v>501</v>
      </c>
      <c r="BN45" s="358" t="s">
        <v>513</v>
      </c>
      <c r="BO45" s="404">
        <v>212778</v>
      </c>
      <c r="BP45" s="215"/>
      <c r="BQ45" s="220"/>
      <c r="BR45" s="221"/>
      <c r="BS45" s="207"/>
      <c r="BT45" s="148" t="s">
        <v>483</v>
      </c>
      <c r="BU45" s="148" t="s">
        <v>484</v>
      </c>
      <c r="BV45" s="214"/>
      <c r="BW45" s="214" t="s">
        <v>485</v>
      </c>
      <c r="BX45" s="216" t="s">
        <v>496</v>
      </c>
      <c r="BY45" s="204"/>
      <c r="BZ45" s="220"/>
      <c r="CA45" s="208"/>
      <c r="CB45" s="203"/>
      <c r="CC45" s="212"/>
      <c r="CD45" s="150" t="s">
        <v>458</v>
      </c>
      <c r="CE45" s="463">
        <f t="shared" si="4"/>
        <v>565.01694915254245</v>
      </c>
      <c r="CF45" s="464">
        <f t="shared" si="5"/>
        <v>3138.9830508474574</v>
      </c>
      <c r="CG45" s="1" t="b">
        <f t="shared" si="6"/>
        <v>1</v>
      </c>
    </row>
    <row r="46" spans="1:85" s="1" customFormat="1" ht="30" customHeight="1">
      <c r="A46" s="263">
        <v>888</v>
      </c>
      <c r="B46" s="233" t="s">
        <v>611</v>
      </c>
      <c r="C46" s="234" t="s">
        <v>617</v>
      </c>
      <c r="D46" s="406"/>
      <c r="E46" s="82" t="s">
        <v>584</v>
      </c>
      <c r="F46" s="361" t="s">
        <v>418</v>
      </c>
      <c r="G46" s="378"/>
      <c r="H46" s="391">
        <v>23072</v>
      </c>
      <c r="I46" s="419">
        <v>23072</v>
      </c>
      <c r="J46" s="391">
        <v>412001</v>
      </c>
      <c r="K46" s="419">
        <v>412001</v>
      </c>
      <c r="L46" s="391">
        <v>7053</v>
      </c>
      <c r="M46" s="238"/>
      <c r="N46" s="418">
        <f t="shared" si="1"/>
        <v>435073</v>
      </c>
      <c r="O46" s="394">
        <f t="shared" si="2"/>
        <v>442126</v>
      </c>
      <c r="P46" s="238"/>
      <c r="Q46" s="373">
        <v>23072</v>
      </c>
      <c r="R46" s="373">
        <v>412001</v>
      </c>
      <c r="S46" s="457">
        <v>7053</v>
      </c>
      <c r="T46" s="372">
        <f t="shared" si="12"/>
        <v>442126</v>
      </c>
      <c r="U46" s="289"/>
      <c r="V46" s="294">
        <v>440</v>
      </c>
      <c r="W46" s="344">
        <v>2279.6799999999998</v>
      </c>
      <c r="X46" s="402">
        <f>V46*W46</f>
        <v>1003059.2</v>
      </c>
      <c r="Y46" s="368">
        <f t="shared" si="0"/>
        <v>560933.19999999995</v>
      </c>
      <c r="Z46" s="344"/>
      <c r="AA46" s="238">
        <v>220000</v>
      </c>
      <c r="AB46" s="302">
        <v>42625</v>
      </c>
      <c r="AC46" s="275" t="s">
        <v>630</v>
      </c>
      <c r="AD46" s="275" t="s">
        <v>630</v>
      </c>
      <c r="AE46" s="275" t="s">
        <v>630</v>
      </c>
      <c r="AF46" s="275" t="s">
        <v>630</v>
      </c>
      <c r="AG46" s="275" t="s">
        <v>630</v>
      </c>
      <c r="AH46" s="275" t="s">
        <v>630</v>
      </c>
      <c r="AI46" s="243" t="s">
        <v>632</v>
      </c>
      <c r="AJ46" s="243" t="s">
        <v>632</v>
      </c>
      <c r="AK46" s="244"/>
      <c r="AL46" s="328"/>
      <c r="AM46" s="205" t="s">
        <v>456</v>
      </c>
      <c r="AN46" s="135" t="s">
        <v>464</v>
      </c>
      <c r="AO46" s="135"/>
      <c r="AP46" s="211" t="s">
        <v>448</v>
      </c>
      <c r="AQ46" s="191" t="s">
        <v>467</v>
      </c>
      <c r="AR46" s="193" t="s">
        <v>487</v>
      </c>
      <c r="AS46" s="195" t="s">
        <v>506</v>
      </c>
      <c r="AT46" s="194" t="s">
        <v>494</v>
      </c>
      <c r="AU46" s="192" t="s">
        <v>495</v>
      </c>
      <c r="AV46" s="191" t="s">
        <v>489</v>
      </c>
      <c r="AW46" s="191" t="s">
        <v>489</v>
      </c>
      <c r="AX46" s="191" t="s">
        <v>489</v>
      </c>
      <c r="AY46" s="199" t="s">
        <v>463</v>
      </c>
      <c r="AZ46" s="137" t="s">
        <v>510</v>
      </c>
      <c r="BA46" s="151">
        <v>5.49</v>
      </c>
      <c r="BB46" s="201"/>
      <c r="BC46" s="201"/>
      <c r="BD46" s="201"/>
      <c r="BE46" s="222"/>
      <c r="BF46" s="218"/>
      <c r="BG46" s="218"/>
      <c r="BH46" s="218"/>
      <c r="BI46" s="219"/>
      <c r="BJ46" s="335" t="s">
        <v>503</v>
      </c>
      <c r="BK46" s="335" t="s">
        <v>504</v>
      </c>
      <c r="BL46" s="335"/>
      <c r="BM46" s="335" t="s">
        <v>508</v>
      </c>
      <c r="BN46" s="358" t="s">
        <v>534</v>
      </c>
      <c r="BO46" s="404">
        <v>412001</v>
      </c>
      <c r="BP46" s="215"/>
      <c r="BQ46" s="220"/>
      <c r="BR46" s="221"/>
      <c r="BS46" s="207"/>
      <c r="BT46" s="148" t="s">
        <v>483</v>
      </c>
      <c r="BU46" s="148" t="s">
        <v>484</v>
      </c>
      <c r="BV46" s="214"/>
      <c r="BW46" s="214" t="s">
        <v>485</v>
      </c>
      <c r="BX46" s="216" t="s">
        <v>496</v>
      </c>
      <c r="BY46" s="204"/>
      <c r="BZ46" s="220"/>
      <c r="CA46" s="208"/>
      <c r="CB46" s="203"/>
      <c r="CC46" s="212"/>
      <c r="CD46" s="150" t="s">
        <v>458</v>
      </c>
      <c r="CE46" s="463">
        <f t="shared" si="4"/>
        <v>1075.8813559322034</v>
      </c>
      <c r="CF46" s="464">
        <f t="shared" si="5"/>
        <v>5977.1186440677966</v>
      </c>
      <c r="CG46" s="1" t="b">
        <f t="shared" si="6"/>
        <v>1</v>
      </c>
    </row>
    <row r="47" spans="1:85" s="1" customFormat="1" ht="30" customHeight="1">
      <c r="A47" s="263">
        <v>889</v>
      </c>
      <c r="B47" s="233" t="s">
        <v>611</v>
      </c>
      <c r="C47" s="455" t="s">
        <v>617</v>
      </c>
      <c r="D47" s="455"/>
      <c r="E47" s="80" t="s">
        <v>584</v>
      </c>
      <c r="F47" s="454" t="s">
        <v>416</v>
      </c>
      <c r="G47" s="310" t="s">
        <v>701</v>
      </c>
      <c r="H47" s="239"/>
      <c r="I47" s="239">
        <v>37158</v>
      </c>
      <c r="J47" s="239"/>
      <c r="K47" s="239">
        <v>964040</v>
      </c>
      <c r="L47" s="239"/>
      <c r="M47" s="239"/>
      <c r="N47" s="239">
        <f t="shared" si="1"/>
        <v>1001198</v>
      </c>
      <c r="O47" s="239">
        <f t="shared" si="2"/>
        <v>0</v>
      </c>
      <c r="P47" s="239"/>
      <c r="Q47" s="373">
        <v>37158</v>
      </c>
      <c r="R47" s="373">
        <v>964040</v>
      </c>
      <c r="S47" s="457">
        <v>16504</v>
      </c>
      <c r="T47" s="372">
        <f t="shared" si="12"/>
        <v>1017702</v>
      </c>
      <c r="U47" s="363" t="s">
        <v>694</v>
      </c>
      <c r="V47" s="290">
        <v>1630</v>
      </c>
      <c r="W47" s="456">
        <v>880</v>
      </c>
      <c r="X47" s="456">
        <f t="shared" si="3"/>
        <v>1434400</v>
      </c>
      <c r="Y47" s="368">
        <f t="shared" si="0"/>
        <v>1434400</v>
      </c>
      <c r="Z47" s="364"/>
      <c r="AA47" s="239">
        <v>1434400</v>
      </c>
      <c r="AB47" s="284"/>
      <c r="AC47" s="276" t="s">
        <v>615</v>
      </c>
      <c r="AD47" s="261"/>
      <c r="AE47" s="261" t="s">
        <v>629</v>
      </c>
      <c r="AF47" s="240" t="s">
        <v>629</v>
      </c>
      <c r="AG47" s="244" t="s">
        <v>615</v>
      </c>
      <c r="AH47" s="314"/>
      <c r="AI47" s="312"/>
      <c r="AJ47" s="169" t="s">
        <v>684</v>
      </c>
      <c r="AK47" s="312"/>
      <c r="AL47" s="325"/>
      <c r="AM47" s="202" t="s">
        <v>454</v>
      </c>
      <c r="AN47" s="198" t="s">
        <v>462</v>
      </c>
      <c r="AO47" s="198"/>
      <c r="AP47" s="199" t="s">
        <v>439</v>
      </c>
      <c r="AQ47" s="191" t="s">
        <v>459</v>
      </c>
      <c r="AR47" s="193" t="s">
        <v>490</v>
      </c>
      <c r="AS47" s="194" t="s">
        <v>492</v>
      </c>
      <c r="AT47" s="191" t="s">
        <v>559</v>
      </c>
      <c r="AU47" s="192" t="s">
        <v>542</v>
      </c>
      <c r="AV47" s="191"/>
      <c r="AW47" s="191"/>
      <c r="AX47" s="191"/>
      <c r="AY47" s="199" t="s">
        <v>450</v>
      </c>
      <c r="AZ47" s="139" t="s">
        <v>509</v>
      </c>
      <c r="BA47" s="209">
        <v>3</v>
      </c>
      <c r="BB47" s="201"/>
      <c r="BC47" s="201"/>
      <c r="BD47" s="201"/>
      <c r="BE47" s="222"/>
      <c r="BF47" s="218"/>
      <c r="BG47" s="218"/>
      <c r="BH47" s="218"/>
      <c r="BI47" s="219"/>
      <c r="BJ47" s="335" t="s">
        <v>537</v>
      </c>
      <c r="BK47" s="335" t="s">
        <v>540</v>
      </c>
      <c r="BL47" s="335"/>
      <c r="BM47" s="335" t="s">
        <v>502</v>
      </c>
      <c r="BN47" s="360" t="s">
        <v>650</v>
      </c>
      <c r="BO47" s="404">
        <v>1074180</v>
      </c>
      <c r="BP47" s="215"/>
      <c r="BQ47" s="220"/>
      <c r="BR47" s="221"/>
      <c r="BS47" s="207"/>
      <c r="BT47" s="148" t="s">
        <v>483</v>
      </c>
      <c r="BU47" s="148" t="s">
        <v>484</v>
      </c>
      <c r="BV47" s="214"/>
      <c r="BW47" s="214" t="s">
        <v>485</v>
      </c>
      <c r="BX47" s="216" t="s">
        <v>496</v>
      </c>
      <c r="BY47" s="204"/>
      <c r="BZ47" s="220"/>
      <c r="CA47" s="208"/>
      <c r="CB47" s="203"/>
      <c r="CC47" s="212"/>
      <c r="CD47" s="150" t="s">
        <v>458</v>
      </c>
      <c r="CE47" s="463">
        <f t="shared" si="4"/>
        <v>2517.5593220338983</v>
      </c>
      <c r="CF47" s="464">
        <f t="shared" si="5"/>
        <v>13986.440677966102</v>
      </c>
      <c r="CG47" s="1" t="b">
        <f t="shared" si="6"/>
        <v>1</v>
      </c>
    </row>
    <row r="48" spans="1:85" s="1" customFormat="1" ht="30" customHeight="1">
      <c r="A48" s="263">
        <v>890</v>
      </c>
      <c r="B48" s="233" t="s">
        <v>611</v>
      </c>
      <c r="C48" s="234" t="s">
        <v>617</v>
      </c>
      <c r="D48" s="406"/>
      <c r="E48" s="82" t="s">
        <v>584</v>
      </c>
      <c r="F48" s="366" t="s">
        <v>432</v>
      </c>
      <c r="G48" s="384" t="s">
        <v>701</v>
      </c>
      <c r="H48" s="239"/>
      <c r="I48" s="418">
        <v>5342</v>
      </c>
      <c r="J48" s="239"/>
      <c r="K48" s="418">
        <v>156314</v>
      </c>
      <c r="L48" s="239"/>
      <c r="M48" s="239"/>
      <c r="N48" s="418">
        <f t="shared" si="1"/>
        <v>161656</v>
      </c>
      <c r="O48" s="239">
        <f t="shared" si="2"/>
        <v>0</v>
      </c>
      <c r="P48" s="239"/>
      <c r="Q48" s="373">
        <v>5342</v>
      </c>
      <c r="R48" s="373">
        <v>156314</v>
      </c>
      <c r="S48" s="457">
        <v>2676</v>
      </c>
      <c r="T48" s="372">
        <f t="shared" si="12"/>
        <v>164332</v>
      </c>
      <c r="U48" s="290"/>
      <c r="V48" s="292">
        <v>540</v>
      </c>
      <c r="W48" s="456">
        <v>390</v>
      </c>
      <c r="X48" s="402">
        <f t="shared" si="3"/>
        <v>210600</v>
      </c>
      <c r="Y48" s="368">
        <f t="shared" si="0"/>
        <v>210600</v>
      </c>
      <c r="Z48" s="364"/>
      <c r="AA48" s="239">
        <v>202878</v>
      </c>
      <c r="AB48" s="284"/>
      <c r="AC48" s="276" t="s">
        <v>615</v>
      </c>
      <c r="AD48" s="261"/>
      <c r="AE48" s="261" t="s">
        <v>680</v>
      </c>
      <c r="AF48" s="240" t="s">
        <v>666</v>
      </c>
      <c r="AG48" s="244" t="s">
        <v>615</v>
      </c>
      <c r="AH48" s="314"/>
      <c r="AI48" s="322"/>
      <c r="AJ48" s="396" t="s">
        <v>684</v>
      </c>
      <c r="AK48" s="244"/>
      <c r="AL48" s="274"/>
      <c r="AM48" s="202" t="s">
        <v>454</v>
      </c>
      <c r="AN48" s="198" t="s">
        <v>462</v>
      </c>
      <c r="AO48" s="198"/>
      <c r="AP48" s="199" t="s">
        <v>439</v>
      </c>
      <c r="AQ48" s="191" t="s">
        <v>459</v>
      </c>
      <c r="AR48" s="193" t="s">
        <v>490</v>
      </c>
      <c r="AS48" s="194" t="s">
        <v>492</v>
      </c>
      <c r="AT48" s="191" t="s">
        <v>560</v>
      </c>
      <c r="AU48" s="192" t="s">
        <v>542</v>
      </c>
      <c r="AV48" s="191"/>
      <c r="AW48" s="191"/>
      <c r="AX48" s="191"/>
      <c r="AY48" s="199" t="s">
        <v>450</v>
      </c>
      <c r="AZ48" s="139" t="s">
        <v>509</v>
      </c>
      <c r="BA48" s="209">
        <v>3</v>
      </c>
      <c r="BB48" s="201"/>
      <c r="BC48" s="201"/>
      <c r="BD48" s="201"/>
      <c r="BE48" s="222"/>
      <c r="BF48" s="218"/>
      <c r="BG48" s="218"/>
      <c r="BH48" s="218"/>
      <c r="BI48" s="219"/>
      <c r="BJ48" s="335" t="s">
        <v>537</v>
      </c>
      <c r="BK48" s="335" t="s">
        <v>540</v>
      </c>
      <c r="BL48" s="335"/>
      <c r="BM48" s="335" t="s">
        <v>502</v>
      </c>
      <c r="BN48" s="360" t="s">
        <v>651</v>
      </c>
      <c r="BO48" s="404">
        <v>150699</v>
      </c>
      <c r="BP48" s="215"/>
      <c r="BQ48" s="220"/>
      <c r="BR48" s="221"/>
      <c r="BS48" s="207"/>
      <c r="BT48" s="148" t="s">
        <v>483</v>
      </c>
      <c r="BU48" s="148" t="s">
        <v>484</v>
      </c>
      <c r="BV48" s="214"/>
      <c r="BW48" s="214" t="s">
        <v>485</v>
      </c>
      <c r="BX48" s="216" t="s">
        <v>496</v>
      </c>
      <c r="BY48" s="204"/>
      <c r="BZ48" s="220"/>
      <c r="CA48" s="208"/>
      <c r="CB48" s="203"/>
      <c r="CC48" s="212"/>
      <c r="CD48" s="150" t="s">
        <v>458</v>
      </c>
      <c r="CE48" s="463">
        <f t="shared" si="4"/>
        <v>408.20338983050851</v>
      </c>
      <c r="CF48" s="464">
        <f t="shared" si="5"/>
        <v>2267.7966101694915</v>
      </c>
      <c r="CG48" s="1" t="b">
        <f t="shared" si="6"/>
        <v>1</v>
      </c>
    </row>
    <row r="49" spans="1:85" s="1" customFormat="1" ht="30" customHeight="1">
      <c r="A49" s="263">
        <v>891</v>
      </c>
      <c r="B49" s="233" t="s">
        <v>611</v>
      </c>
      <c r="C49" s="455" t="s">
        <v>617</v>
      </c>
      <c r="D49" s="455"/>
      <c r="E49" s="80" t="s">
        <v>584</v>
      </c>
      <c r="F49" s="454" t="s">
        <v>417</v>
      </c>
      <c r="G49" s="310"/>
      <c r="H49" s="239">
        <v>2189</v>
      </c>
      <c r="I49" s="239">
        <v>2189</v>
      </c>
      <c r="J49" s="239">
        <v>63013</v>
      </c>
      <c r="K49" s="239">
        <v>63013</v>
      </c>
      <c r="L49" s="239">
        <v>1079</v>
      </c>
      <c r="M49" s="239"/>
      <c r="N49" s="239">
        <f t="shared" si="1"/>
        <v>65202</v>
      </c>
      <c r="O49" s="239">
        <f t="shared" si="2"/>
        <v>66281</v>
      </c>
      <c r="P49" s="239"/>
      <c r="Q49" s="373">
        <v>2189</v>
      </c>
      <c r="R49" s="373">
        <v>63013</v>
      </c>
      <c r="S49" s="457">
        <v>1079</v>
      </c>
      <c r="T49" s="372">
        <f t="shared" si="12"/>
        <v>66281</v>
      </c>
      <c r="U49" s="290"/>
      <c r="V49" s="291">
        <v>890</v>
      </c>
      <c r="W49" s="456">
        <v>98</v>
      </c>
      <c r="X49" s="456">
        <f t="shared" si="3"/>
        <v>87220</v>
      </c>
      <c r="Y49" s="368">
        <f t="shared" si="0"/>
        <v>20939</v>
      </c>
      <c r="Z49" s="364"/>
      <c r="AA49" s="239">
        <v>90780</v>
      </c>
      <c r="AB49" s="284">
        <v>42625</v>
      </c>
      <c r="AC49" s="275" t="s">
        <v>630</v>
      </c>
      <c r="AD49" s="275" t="s">
        <v>630</v>
      </c>
      <c r="AE49" s="275" t="s">
        <v>630</v>
      </c>
      <c r="AF49" s="275" t="s">
        <v>630</v>
      </c>
      <c r="AG49" s="275" t="s">
        <v>630</v>
      </c>
      <c r="AH49" s="275" t="s">
        <v>630</v>
      </c>
      <c r="AI49" s="243" t="s">
        <v>632</v>
      </c>
      <c r="AJ49" s="243" t="s">
        <v>632</v>
      </c>
      <c r="AK49" s="239"/>
      <c r="AL49" s="274"/>
      <c r="AM49" s="202" t="s">
        <v>454</v>
      </c>
      <c r="AN49" s="198" t="s">
        <v>462</v>
      </c>
      <c r="AO49" s="198"/>
      <c r="AP49" s="199" t="s">
        <v>439</v>
      </c>
      <c r="AQ49" s="191" t="s">
        <v>459</v>
      </c>
      <c r="AR49" s="193" t="s">
        <v>490</v>
      </c>
      <c r="AS49" s="194" t="s">
        <v>492</v>
      </c>
      <c r="AT49" s="191" t="s">
        <v>561</v>
      </c>
      <c r="AU49" s="192" t="s">
        <v>542</v>
      </c>
      <c r="AV49" s="191"/>
      <c r="AW49" s="191"/>
      <c r="AX49" s="191"/>
      <c r="AY49" s="199" t="s">
        <v>450</v>
      </c>
      <c r="AZ49" s="139" t="s">
        <v>509</v>
      </c>
      <c r="BA49" s="209">
        <v>3</v>
      </c>
      <c r="BB49" s="201"/>
      <c r="BC49" s="201"/>
      <c r="BD49" s="201"/>
      <c r="BE49" s="222"/>
      <c r="BF49" s="218"/>
      <c r="BG49" s="218"/>
      <c r="BH49" s="218"/>
      <c r="BI49" s="219"/>
      <c r="BJ49" s="335" t="s">
        <v>537</v>
      </c>
      <c r="BK49" s="335" t="s">
        <v>540</v>
      </c>
      <c r="BL49" s="335"/>
      <c r="BM49" s="335" t="s">
        <v>502</v>
      </c>
      <c r="BN49" s="360" t="s">
        <v>652</v>
      </c>
      <c r="BO49" s="404">
        <v>63013</v>
      </c>
      <c r="BP49" s="215"/>
      <c r="BQ49" s="220"/>
      <c r="BR49" s="221"/>
      <c r="BS49" s="207"/>
      <c r="BT49" s="148" t="s">
        <v>483</v>
      </c>
      <c r="BU49" s="148" t="s">
        <v>484</v>
      </c>
      <c r="BV49" s="214"/>
      <c r="BW49" s="214" t="s">
        <v>485</v>
      </c>
      <c r="BX49" s="216" t="s">
        <v>496</v>
      </c>
      <c r="BY49" s="204"/>
      <c r="BZ49" s="220"/>
      <c r="CA49" s="208"/>
      <c r="CB49" s="203"/>
      <c r="CC49" s="212"/>
      <c r="CD49" s="150" t="s">
        <v>458</v>
      </c>
      <c r="CE49" s="463">
        <f t="shared" si="4"/>
        <v>164.59322033898306</v>
      </c>
      <c r="CF49" s="464">
        <f t="shared" si="5"/>
        <v>914.40677966101691</v>
      </c>
      <c r="CG49" s="1" t="b">
        <f t="shared" si="6"/>
        <v>1</v>
      </c>
    </row>
    <row r="50" spans="1:85" s="1" customFormat="1" ht="30" customHeight="1">
      <c r="A50" s="263">
        <v>892</v>
      </c>
      <c r="B50" s="233" t="s">
        <v>611</v>
      </c>
      <c r="C50" s="234" t="s">
        <v>617</v>
      </c>
      <c r="D50" s="406"/>
      <c r="E50" s="82" t="s">
        <v>584</v>
      </c>
      <c r="F50" s="345" t="s">
        <v>422</v>
      </c>
      <c r="G50" s="380"/>
      <c r="H50" s="397">
        <v>15284</v>
      </c>
      <c r="I50" s="417">
        <v>15284</v>
      </c>
      <c r="J50" s="397">
        <v>459361</v>
      </c>
      <c r="K50" s="417">
        <v>459361</v>
      </c>
      <c r="L50" s="397">
        <v>7864</v>
      </c>
      <c r="M50" s="244"/>
      <c r="N50" s="418">
        <f t="shared" si="1"/>
        <v>474645</v>
      </c>
      <c r="O50" s="394">
        <f t="shared" si="2"/>
        <v>482509</v>
      </c>
      <c r="P50" s="240"/>
      <c r="Q50" s="373">
        <v>15284</v>
      </c>
      <c r="R50" s="373">
        <v>470130</v>
      </c>
      <c r="S50" s="457">
        <v>8049</v>
      </c>
      <c r="T50" s="372">
        <f t="shared" si="12"/>
        <v>493463</v>
      </c>
      <c r="U50" s="370" t="s">
        <v>696</v>
      </c>
      <c r="V50" s="291">
        <v>1090</v>
      </c>
      <c r="W50" s="355">
        <v>1607</v>
      </c>
      <c r="X50" s="402">
        <f t="shared" si="3"/>
        <v>1751630</v>
      </c>
      <c r="Y50" s="368">
        <f t="shared" si="0"/>
        <v>1269121</v>
      </c>
      <c r="Z50" s="355"/>
      <c r="AA50" s="240">
        <v>2142940</v>
      </c>
      <c r="AB50" s="301">
        <v>42662</v>
      </c>
      <c r="AC50" s="275" t="s">
        <v>630</v>
      </c>
      <c r="AD50" s="275" t="s">
        <v>630</v>
      </c>
      <c r="AE50" s="275" t="s">
        <v>630</v>
      </c>
      <c r="AF50" s="275" t="s">
        <v>630</v>
      </c>
      <c r="AG50" s="275" t="s">
        <v>630</v>
      </c>
      <c r="AH50" s="275" t="s">
        <v>630</v>
      </c>
      <c r="AI50" s="243" t="s">
        <v>632</v>
      </c>
      <c r="AJ50" s="243" t="s">
        <v>632</v>
      </c>
      <c r="AK50" s="244"/>
      <c r="AL50" s="321"/>
      <c r="AM50" s="210" t="s">
        <v>454</v>
      </c>
      <c r="AN50" s="198" t="s">
        <v>462</v>
      </c>
      <c r="AO50" s="198"/>
      <c r="AP50" s="199" t="s">
        <v>439</v>
      </c>
      <c r="AQ50" s="191" t="s">
        <v>459</v>
      </c>
      <c r="AR50" s="193" t="s">
        <v>490</v>
      </c>
      <c r="AS50" s="194" t="s">
        <v>492</v>
      </c>
      <c r="AT50" s="191" t="s">
        <v>562</v>
      </c>
      <c r="AU50" s="192" t="s">
        <v>542</v>
      </c>
      <c r="AV50" s="191"/>
      <c r="AW50" s="191"/>
      <c r="AX50" s="191"/>
      <c r="AY50" s="199" t="s">
        <v>450</v>
      </c>
      <c r="AZ50" s="139" t="s">
        <v>509</v>
      </c>
      <c r="BA50" s="209">
        <v>3</v>
      </c>
      <c r="BB50" s="201"/>
      <c r="BC50" s="201"/>
      <c r="BD50" s="201"/>
      <c r="BE50" s="222"/>
      <c r="BF50" s="218"/>
      <c r="BG50" s="218"/>
      <c r="BH50" s="218"/>
      <c r="BI50" s="219"/>
      <c r="BJ50" s="335" t="s">
        <v>537</v>
      </c>
      <c r="BK50" s="335" t="s">
        <v>540</v>
      </c>
      <c r="BL50" s="335"/>
      <c r="BM50" s="335" t="s">
        <v>502</v>
      </c>
      <c r="BN50" s="360" t="s">
        <v>653</v>
      </c>
      <c r="BO50" s="404">
        <v>459361</v>
      </c>
      <c r="BP50" s="215"/>
      <c r="BQ50" s="220"/>
      <c r="BR50" s="221"/>
      <c r="BS50" s="207"/>
      <c r="BT50" s="148" t="s">
        <v>483</v>
      </c>
      <c r="BU50" s="148" t="s">
        <v>484</v>
      </c>
      <c r="BV50" s="214"/>
      <c r="BW50" s="214" t="s">
        <v>485</v>
      </c>
      <c r="BX50" s="216" t="s">
        <v>496</v>
      </c>
      <c r="BY50" s="204"/>
      <c r="BZ50" s="220"/>
      <c r="CA50" s="208"/>
      <c r="CB50" s="203"/>
      <c r="CC50" s="212"/>
      <c r="CD50" s="150" t="s">
        <v>458</v>
      </c>
      <c r="CE50" s="463">
        <f t="shared" si="4"/>
        <v>1227.8135593220341</v>
      </c>
      <c r="CF50" s="464">
        <f t="shared" si="5"/>
        <v>6821.1864406779659</v>
      </c>
      <c r="CG50" s="1" t="b">
        <f t="shared" si="6"/>
        <v>1</v>
      </c>
    </row>
    <row r="51" spans="1:85" s="1" customFormat="1" ht="30" customHeight="1">
      <c r="A51" s="263">
        <v>893</v>
      </c>
      <c r="B51" s="233" t="s">
        <v>611</v>
      </c>
      <c r="C51" s="234" t="s">
        <v>617</v>
      </c>
      <c r="D51" s="406"/>
      <c r="E51" s="82" t="s">
        <v>585</v>
      </c>
      <c r="F51" s="315" t="s">
        <v>420</v>
      </c>
      <c r="G51" s="378"/>
      <c r="H51" s="238"/>
      <c r="I51" s="419">
        <v>12178</v>
      </c>
      <c r="J51" s="238"/>
      <c r="K51" s="238"/>
      <c r="L51" s="238"/>
      <c r="M51" s="238"/>
      <c r="N51" s="418">
        <f t="shared" si="1"/>
        <v>12178</v>
      </c>
      <c r="O51" s="239">
        <f t="shared" si="2"/>
        <v>0</v>
      </c>
      <c r="P51" s="238"/>
      <c r="Q51" s="373">
        <v>12178</v>
      </c>
      <c r="R51" s="453">
        <v>208347</v>
      </c>
      <c r="S51" s="460">
        <v>3567</v>
      </c>
      <c r="T51" s="372">
        <f t="shared" si="12"/>
        <v>224092</v>
      </c>
      <c r="U51" s="289"/>
      <c r="V51" s="294">
        <v>1830</v>
      </c>
      <c r="W51" s="344">
        <v>201</v>
      </c>
      <c r="X51" s="402">
        <f t="shared" si="3"/>
        <v>367830</v>
      </c>
      <c r="Y51" s="368">
        <f t="shared" si="0"/>
        <v>367830</v>
      </c>
      <c r="Z51" s="344"/>
      <c r="AA51" s="238">
        <v>316590</v>
      </c>
      <c r="AB51" s="302"/>
      <c r="AC51" s="433">
        <v>100</v>
      </c>
      <c r="AD51" s="261"/>
      <c r="AE51" s="261" t="s">
        <v>682</v>
      </c>
      <c r="AF51" s="240" t="s">
        <v>668</v>
      </c>
      <c r="AG51" s="206"/>
      <c r="AH51" s="213"/>
      <c r="AI51" s="432" t="s">
        <v>715</v>
      </c>
      <c r="AJ51" s="243" t="s">
        <v>684</v>
      </c>
      <c r="AK51" s="244"/>
      <c r="AL51" s="278"/>
      <c r="AM51" s="205" t="s">
        <v>455</v>
      </c>
      <c r="AN51" s="135" t="s">
        <v>461</v>
      </c>
      <c r="AO51" s="135"/>
      <c r="AP51" s="211" t="s">
        <v>447</v>
      </c>
      <c r="AQ51" s="191" t="s">
        <v>460</v>
      </c>
      <c r="AR51" s="193" t="s">
        <v>486</v>
      </c>
      <c r="AS51" s="195" t="s">
        <v>491</v>
      </c>
      <c r="AT51" s="194" t="s">
        <v>505</v>
      </c>
      <c r="AU51" s="192" t="s">
        <v>495</v>
      </c>
      <c r="AV51" s="191" t="s">
        <v>489</v>
      </c>
      <c r="AW51" s="191" t="s">
        <v>489</v>
      </c>
      <c r="AX51" s="191" t="s">
        <v>489</v>
      </c>
      <c r="AY51" s="199" t="s">
        <v>468</v>
      </c>
      <c r="AZ51" s="137" t="s">
        <v>510</v>
      </c>
      <c r="BA51" s="151">
        <v>4.99</v>
      </c>
      <c r="BB51" s="201"/>
      <c r="BC51" s="201"/>
      <c r="BD51" s="201"/>
      <c r="BE51" s="222"/>
      <c r="BF51" s="218"/>
      <c r="BG51" s="218"/>
      <c r="BH51" s="218"/>
      <c r="BI51" s="219"/>
      <c r="BJ51" s="335" t="s">
        <v>497</v>
      </c>
      <c r="BK51" s="335" t="s">
        <v>500</v>
      </c>
      <c r="BL51" s="335"/>
      <c r="BM51" s="335" t="s">
        <v>501</v>
      </c>
      <c r="BN51" s="358" t="s">
        <v>528</v>
      </c>
      <c r="BO51" s="404">
        <v>210845</v>
      </c>
      <c r="BP51" s="215"/>
      <c r="BQ51" s="220"/>
      <c r="BR51" s="221"/>
      <c r="BS51" s="207"/>
      <c r="BT51" s="148" t="s">
        <v>483</v>
      </c>
      <c r="BU51" s="148" t="s">
        <v>484</v>
      </c>
      <c r="BV51" s="214"/>
      <c r="BW51" s="214" t="s">
        <v>485</v>
      </c>
      <c r="BX51" s="216" t="s">
        <v>496</v>
      </c>
      <c r="BY51" s="204"/>
      <c r="BZ51" s="220"/>
      <c r="CA51" s="208"/>
      <c r="CB51" s="203"/>
      <c r="CC51" s="212"/>
      <c r="CD51" s="150" t="s">
        <v>458</v>
      </c>
      <c r="CE51" s="463">
        <f t="shared" si="4"/>
        <v>544.11864406779659</v>
      </c>
      <c r="CF51" s="464">
        <f t="shared" si="5"/>
        <v>3022.8813559322034</v>
      </c>
      <c r="CG51" s="1" t="b">
        <f t="shared" si="6"/>
        <v>1</v>
      </c>
    </row>
    <row r="52" spans="1:85" s="1" customFormat="1" ht="30" customHeight="1">
      <c r="A52" s="263">
        <v>894</v>
      </c>
      <c r="B52" s="233" t="s">
        <v>611</v>
      </c>
      <c r="C52" s="234" t="s">
        <v>617</v>
      </c>
      <c r="D52" s="406"/>
      <c r="E52" s="82" t="s">
        <v>585</v>
      </c>
      <c r="F52" s="315" t="s">
        <v>415</v>
      </c>
      <c r="G52" s="378"/>
      <c r="H52" s="238"/>
      <c r="I52" s="419">
        <v>75286</v>
      </c>
      <c r="J52" s="238"/>
      <c r="K52" s="238"/>
      <c r="L52" s="238"/>
      <c r="M52" s="238"/>
      <c r="N52" s="418">
        <f t="shared" ref="N52:N58" si="13">M52+K52+I52</f>
        <v>75286</v>
      </c>
      <c r="O52" s="239">
        <f t="shared" ref="O52:O58" si="14">H52+J52+L52</f>
        <v>0</v>
      </c>
      <c r="P52" s="238"/>
      <c r="Q52" s="373">
        <v>75286</v>
      </c>
      <c r="R52" s="453">
        <v>1214499</v>
      </c>
      <c r="S52" s="460">
        <v>20792</v>
      </c>
      <c r="T52" s="372">
        <f t="shared" ref="T52" si="15">Q52+R52+S52</f>
        <v>1310577</v>
      </c>
      <c r="U52" s="289"/>
      <c r="V52" s="294">
        <v>1630</v>
      </c>
      <c r="W52" s="344">
        <v>1009</v>
      </c>
      <c r="X52" s="402">
        <f t="shared" ref="X52:X58" si="16">V52*W52</f>
        <v>1644670</v>
      </c>
      <c r="Y52" s="368">
        <f t="shared" ref="Y52:Y58" si="17">X52-O52</f>
        <v>1644670</v>
      </c>
      <c r="Z52" s="344"/>
      <c r="AA52" s="238">
        <v>1310520</v>
      </c>
      <c r="AB52" s="302"/>
      <c r="AC52" s="433">
        <v>100</v>
      </c>
      <c r="AD52" s="261"/>
      <c r="AE52" s="261" t="s">
        <v>682</v>
      </c>
      <c r="AF52" s="240" t="s">
        <v>668</v>
      </c>
      <c r="AG52" s="206"/>
      <c r="AH52" s="213"/>
      <c r="AI52" s="432" t="s">
        <v>715</v>
      </c>
      <c r="AJ52" s="243" t="s">
        <v>684</v>
      </c>
      <c r="AK52" s="238"/>
      <c r="AL52" s="278"/>
      <c r="AM52" s="205" t="s">
        <v>456</v>
      </c>
      <c r="AN52" s="135" t="s">
        <v>465</v>
      </c>
      <c r="AO52" s="135"/>
      <c r="AP52" s="211" t="s">
        <v>447</v>
      </c>
      <c r="AQ52" s="191" t="s">
        <v>466</v>
      </c>
      <c r="AR52" s="193" t="s">
        <v>486</v>
      </c>
      <c r="AS52" s="195" t="s">
        <v>491</v>
      </c>
      <c r="AT52" s="194" t="s">
        <v>505</v>
      </c>
      <c r="AU52" s="192" t="s">
        <v>495</v>
      </c>
      <c r="AV52" s="191" t="s">
        <v>489</v>
      </c>
      <c r="AW52" s="191" t="s">
        <v>489</v>
      </c>
      <c r="AX52" s="191" t="s">
        <v>489</v>
      </c>
      <c r="AY52" s="199" t="s">
        <v>468</v>
      </c>
      <c r="AZ52" s="137" t="s">
        <v>510</v>
      </c>
      <c r="BA52" s="151">
        <v>4.99</v>
      </c>
      <c r="BB52" s="201"/>
      <c r="BC52" s="201"/>
      <c r="BD52" s="201"/>
      <c r="BE52" s="222"/>
      <c r="BF52" s="218"/>
      <c r="BG52" s="218"/>
      <c r="BH52" s="218"/>
      <c r="BI52" s="219"/>
      <c r="BJ52" s="335" t="s">
        <v>497</v>
      </c>
      <c r="BK52" s="335" t="s">
        <v>500</v>
      </c>
      <c r="BL52" s="335"/>
      <c r="BM52" s="335" t="s">
        <v>501</v>
      </c>
      <c r="BN52" s="358" t="s">
        <v>529</v>
      </c>
      <c r="BO52" s="404">
        <v>1371478</v>
      </c>
      <c r="BP52" s="215"/>
      <c r="BQ52" s="220"/>
      <c r="BR52" s="221"/>
      <c r="BS52" s="207"/>
      <c r="BT52" s="148" t="s">
        <v>483</v>
      </c>
      <c r="BU52" s="148" t="s">
        <v>484</v>
      </c>
      <c r="BV52" s="214"/>
      <c r="BW52" s="214" t="s">
        <v>485</v>
      </c>
      <c r="BX52" s="216" t="s">
        <v>496</v>
      </c>
      <c r="BY52" s="204"/>
      <c r="BZ52" s="220"/>
      <c r="CA52" s="208"/>
      <c r="CB52" s="203"/>
      <c r="CC52" s="212"/>
      <c r="CD52" s="150" t="s">
        <v>458</v>
      </c>
      <c r="CE52" s="463">
        <f t="shared" ref="CE52:CE58" si="18">S52/118*18</f>
        <v>3171.6610169491528</v>
      </c>
      <c r="CF52" s="464">
        <f t="shared" ref="CF52:CF58" si="19">S52-CE52</f>
        <v>17620.338983050846</v>
      </c>
      <c r="CG52" s="1" t="b">
        <f t="shared" ref="CG52:CG58" si="20">S52=CE52+CF52</f>
        <v>1</v>
      </c>
    </row>
    <row r="53" spans="1:85" s="1" customFormat="1" ht="30" customHeight="1">
      <c r="A53" s="263">
        <v>895</v>
      </c>
      <c r="B53" s="233" t="s">
        <v>611</v>
      </c>
      <c r="C53" s="234" t="s">
        <v>617</v>
      </c>
      <c r="D53" s="406"/>
      <c r="E53" s="82" t="s">
        <v>585</v>
      </c>
      <c r="F53" s="315" t="s">
        <v>419</v>
      </c>
      <c r="G53" s="378"/>
      <c r="H53" s="238"/>
      <c r="I53" s="419">
        <v>12291</v>
      </c>
      <c r="J53" s="238"/>
      <c r="K53" s="238"/>
      <c r="L53" s="238"/>
      <c r="M53" s="238"/>
      <c r="N53" s="418">
        <f t="shared" si="13"/>
        <v>12291</v>
      </c>
      <c r="O53" s="239">
        <f t="shared" si="14"/>
        <v>0</v>
      </c>
      <c r="P53" s="238"/>
      <c r="Q53" s="373">
        <v>12291</v>
      </c>
      <c r="R53" s="373">
        <v>213178</v>
      </c>
      <c r="S53" s="457">
        <v>3650</v>
      </c>
      <c r="T53" s="372">
        <f t="shared" ref="T53" si="21">Q53+R53+S53</f>
        <v>229119</v>
      </c>
      <c r="U53" s="289"/>
      <c r="V53" s="294">
        <v>1480</v>
      </c>
      <c r="W53" s="344">
        <v>216</v>
      </c>
      <c r="X53" s="402">
        <f t="shared" si="16"/>
        <v>319680</v>
      </c>
      <c r="Y53" s="368">
        <f t="shared" si="17"/>
        <v>319680</v>
      </c>
      <c r="Z53" s="344"/>
      <c r="AA53" s="238">
        <v>256040</v>
      </c>
      <c r="AB53" s="302"/>
      <c r="AC53" s="433">
        <v>100</v>
      </c>
      <c r="AD53" s="261"/>
      <c r="AE53" s="261" t="s">
        <v>682</v>
      </c>
      <c r="AF53" s="240" t="s">
        <v>663</v>
      </c>
      <c r="AG53" s="206"/>
      <c r="AH53" s="213"/>
      <c r="AI53" s="432" t="s">
        <v>715</v>
      </c>
      <c r="AJ53" s="243" t="s">
        <v>684</v>
      </c>
      <c r="AK53" s="244"/>
      <c r="AL53" s="278"/>
      <c r="AM53" s="205" t="s">
        <v>455</v>
      </c>
      <c r="AN53" s="135" t="s">
        <v>461</v>
      </c>
      <c r="AO53" s="135"/>
      <c r="AP53" s="211" t="s">
        <v>447</v>
      </c>
      <c r="AQ53" s="191" t="s">
        <v>460</v>
      </c>
      <c r="AR53" s="193" t="s">
        <v>486</v>
      </c>
      <c r="AS53" s="195" t="s">
        <v>491</v>
      </c>
      <c r="AT53" s="194" t="s">
        <v>505</v>
      </c>
      <c r="AU53" s="192" t="s">
        <v>495</v>
      </c>
      <c r="AV53" s="191" t="s">
        <v>489</v>
      </c>
      <c r="AW53" s="191" t="s">
        <v>489</v>
      </c>
      <c r="AX53" s="191" t="s">
        <v>489</v>
      </c>
      <c r="AY53" s="199" t="s">
        <v>468</v>
      </c>
      <c r="AZ53" s="137" t="s">
        <v>510</v>
      </c>
      <c r="BA53" s="151">
        <v>4.99</v>
      </c>
      <c r="BB53" s="201"/>
      <c r="BC53" s="201"/>
      <c r="BD53" s="201"/>
      <c r="BE53" s="222"/>
      <c r="BF53" s="218"/>
      <c r="BG53" s="218"/>
      <c r="BH53" s="218"/>
      <c r="BI53" s="219"/>
      <c r="BJ53" s="335" t="s">
        <v>497</v>
      </c>
      <c r="BK53" s="335" t="s">
        <v>500</v>
      </c>
      <c r="BL53" s="335"/>
      <c r="BM53" s="335" t="s">
        <v>501</v>
      </c>
      <c r="BN53" s="358" t="s">
        <v>530</v>
      </c>
      <c r="BO53" s="404">
        <v>212778</v>
      </c>
      <c r="BP53" s="215"/>
      <c r="BQ53" s="220"/>
      <c r="BR53" s="221"/>
      <c r="BS53" s="207"/>
      <c r="BT53" s="148" t="s">
        <v>483</v>
      </c>
      <c r="BU53" s="148" t="s">
        <v>484</v>
      </c>
      <c r="BV53" s="214"/>
      <c r="BW53" s="214" t="s">
        <v>485</v>
      </c>
      <c r="BX53" s="216" t="s">
        <v>496</v>
      </c>
      <c r="BY53" s="204"/>
      <c r="BZ53" s="220"/>
      <c r="CA53" s="208"/>
      <c r="CB53" s="203"/>
      <c r="CC53" s="212"/>
      <c r="CD53" s="150" t="s">
        <v>458</v>
      </c>
      <c r="CE53" s="463">
        <f t="shared" si="18"/>
        <v>556.77966101694915</v>
      </c>
      <c r="CF53" s="464">
        <f t="shared" si="19"/>
        <v>3093.2203389830511</v>
      </c>
      <c r="CG53" s="1" t="b">
        <f t="shared" si="20"/>
        <v>1</v>
      </c>
    </row>
    <row r="54" spans="1:85" s="1" customFormat="1" ht="30" customHeight="1">
      <c r="A54" s="263">
        <v>896</v>
      </c>
      <c r="B54" s="233" t="s">
        <v>611</v>
      </c>
      <c r="C54" s="234" t="s">
        <v>617</v>
      </c>
      <c r="D54" s="406"/>
      <c r="E54" s="82" t="s">
        <v>585</v>
      </c>
      <c r="F54" s="315" t="s">
        <v>418</v>
      </c>
      <c r="G54" s="378"/>
      <c r="H54" s="238"/>
      <c r="I54" s="419">
        <v>27289</v>
      </c>
      <c r="J54" s="238"/>
      <c r="K54" s="238"/>
      <c r="L54" s="238"/>
      <c r="M54" s="238"/>
      <c r="N54" s="418">
        <f t="shared" si="13"/>
        <v>27289</v>
      </c>
      <c r="O54" s="239">
        <f t="shared" si="14"/>
        <v>0</v>
      </c>
      <c r="P54" s="238"/>
      <c r="Q54" s="373">
        <v>27289</v>
      </c>
      <c r="R54" s="453">
        <v>486627</v>
      </c>
      <c r="S54" s="460">
        <v>8331</v>
      </c>
      <c r="T54" s="372">
        <f t="shared" ref="T54:T58" si="22">Q54+R54+S54</f>
        <v>522247</v>
      </c>
      <c r="U54" s="289"/>
      <c r="V54" s="294">
        <v>440</v>
      </c>
      <c r="W54" s="344">
        <v>1967.58</v>
      </c>
      <c r="X54" s="402">
        <f t="shared" si="16"/>
        <v>865735.2</v>
      </c>
      <c r="Y54" s="368">
        <f t="shared" si="17"/>
        <v>865735.2</v>
      </c>
      <c r="Z54" s="344"/>
      <c r="AA54" s="238">
        <v>176000</v>
      </c>
      <c r="AB54" s="302"/>
      <c r="AC54" s="433">
        <v>96</v>
      </c>
      <c r="AD54" s="261" t="s">
        <v>716</v>
      </c>
      <c r="AE54" s="434"/>
      <c r="AF54" s="240" t="s">
        <v>670</v>
      </c>
      <c r="AG54" s="206"/>
      <c r="AH54" s="213"/>
      <c r="AI54" s="431" t="s">
        <v>702</v>
      </c>
      <c r="AJ54" s="396" t="s">
        <v>684</v>
      </c>
      <c r="AK54" s="238"/>
      <c r="AL54" s="278"/>
      <c r="AM54" s="205" t="s">
        <v>456</v>
      </c>
      <c r="AN54" s="135" t="s">
        <v>464</v>
      </c>
      <c r="AO54" s="135"/>
      <c r="AP54" s="211" t="s">
        <v>448</v>
      </c>
      <c r="AQ54" s="191" t="s">
        <v>467</v>
      </c>
      <c r="AR54" s="193" t="s">
        <v>487</v>
      </c>
      <c r="AS54" s="195" t="s">
        <v>506</v>
      </c>
      <c r="AT54" s="195" t="s">
        <v>494</v>
      </c>
      <c r="AU54" s="192" t="s">
        <v>495</v>
      </c>
      <c r="AV54" s="191" t="s">
        <v>489</v>
      </c>
      <c r="AW54" s="191" t="s">
        <v>489</v>
      </c>
      <c r="AX54" s="191" t="s">
        <v>489</v>
      </c>
      <c r="AY54" s="199" t="s">
        <v>463</v>
      </c>
      <c r="AZ54" s="137" t="s">
        <v>510</v>
      </c>
      <c r="BA54" s="151">
        <v>5.49</v>
      </c>
      <c r="BB54" s="201"/>
      <c r="BC54" s="201"/>
      <c r="BD54" s="201"/>
      <c r="BE54" s="222"/>
      <c r="BF54" s="218"/>
      <c r="BG54" s="218"/>
      <c r="BH54" s="218"/>
      <c r="BI54" s="219"/>
      <c r="BJ54" s="335" t="s">
        <v>503</v>
      </c>
      <c r="BK54" s="335" t="s">
        <v>504</v>
      </c>
      <c r="BL54" s="335"/>
      <c r="BM54" s="335" t="s">
        <v>508</v>
      </c>
      <c r="BN54" s="358" t="s">
        <v>535</v>
      </c>
      <c r="BO54" s="404">
        <v>487298.7</v>
      </c>
      <c r="BP54" s="215"/>
      <c r="BQ54" s="220"/>
      <c r="BR54" s="221"/>
      <c r="BS54" s="207"/>
      <c r="BT54" s="148" t="s">
        <v>483</v>
      </c>
      <c r="BU54" s="148" t="s">
        <v>484</v>
      </c>
      <c r="BV54" s="214"/>
      <c r="BW54" s="214" t="s">
        <v>485</v>
      </c>
      <c r="BX54" s="216" t="s">
        <v>496</v>
      </c>
      <c r="BY54" s="204"/>
      <c r="BZ54" s="220"/>
      <c r="CA54" s="208"/>
      <c r="CB54" s="203"/>
      <c r="CC54" s="212"/>
      <c r="CD54" s="150" t="s">
        <v>458</v>
      </c>
      <c r="CE54" s="463">
        <f t="shared" si="18"/>
        <v>1270.8305084745764</v>
      </c>
      <c r="CF54" s="464">
        <f t="shared" si="19"/>
        <v>7060.1694915254238</v>
      </c>
      <c r="CG54" s="1" t="b">
        <f t="shared" si="20"/>
        <v>1</v>
      </c>
    </row>
    <row r="55" spans="1:85" s="1" customFormat="1" ht="30" customHeight="1">
      <c r="A55" s="263">
        <v>897</v>
      </c>
      <c r="B55" s="233" t="s">
        <v>611</v>
      </c>
      <c r="C55" s="234" t="s">
        <v>617</v>
      </c>
      <c r="D55" s="406"/>
      <c r="E55" s="82" t="s">
        <v>585</v>
      </c>
      <c r="F55" s="387" t="s">
        <v>416</v>
      </c>
      <c r="G55" s="384" t="s">
        <v>701</v>
      </c>
      <c r="H55" s="239"/>
      <c r="I55" s="418">
        <v>36053</v>
      </c>
      <c r="J55" s="239"/>
      <c r="K55" s="418">
        <v>904201</v>
      </c>
      <c r="L55" s="239"/>
      <c r="M55" s="239"/>
      <c r="N55" s="418">
        <f t="shared" si="13"/>
        <v>940254</v>
      </c>
      <c r="O55" s="239">
        <f t="shared" si="14"/>
        <v>0</v>
      </c>
      <c r="P55" s="239"/>
      <c r="Q55" s="373">
        <v>36053</v>
      </c>
      <c r="R55" s="373">
        <v>904201</v>
      </c>
      <c r="S55" s="457">
        <v>15480</v>
      </c>
      <c r="T55" s="372">
        <f t="shared" si="22"/>
        <v>955734</v>
      </c>
      <c r="U55" s="363" t="s">
        <v>694</v>
      </c>
      <c r="V55" s="290">
        <v>1630</v>
      </c>
      <c r="W55" s="456">
        <v>872</v>
      </c>
      <c r="X55" s="402">
        <f t="shared" si="16"/>
        <v>1421360</v>
      </c>
      <c r="Y55" s="368">
        <f t="shared" si="17"/>
        <v>1421360</v>
      </c>
      <c r="Z55" s="364"/>
      <c r="AA55" s="239">
        <v>1421360</v>
      </c>
      <c r="AB55" s="284"/>
      <c r="AC55" s="276" t="s">
        <v>615</v>
      </c>
      <c r="AD55" s="261"/>
      <c r="AE55" s="261" t="s">
        <v>669</v>
      </c>
      <c r="AF55" s="240" t="s">
        <v>665</v>
      </c>
      <c r="AG55" s="244" t="s">
        <v>615</v>
      </c>
      <c r="AH55" s="314"/>
      <c r="AI55" s="322"/>
      <c r="AJ55" s="169" t="s">
        <v>684</v>
      </c>
      <c r="AK55" s="244"/>
      <c r="AL55" s="274"/>
      <c r="AM55" s="202" t="s">
        <v>454</v>
      </c>
      <c r="AN55" s="198" t="s">
        <v>462</v>
      </c>
      <c r="AO55" s="198"/>
      <c r="AP55" s="199" t="s">
        <v>439</v>
      </c>
      <c r="AQ55" s="191" t="s">
        <v>459</v>
      </c>
      <c r="AR55" s="193" t="s">
        <v>490</v>
      </c>
      <c r="AS55" s="194" t="s">
        <v>492</v>
      </c>
      <c r="AT55" s="191" t="s">
        <v>563</v>
      </c>
      <c r="AU55" s="192" t="s">
        <v>542</v>
      </c>
      <c r="AV55" s="191"/>
      <c r="AW55" s="191"/>
      <c r="AX55" s="191"/>
      <c r="AY55" s="199" t="s">
        <v>450</v>
      </c>
      <c r="AZ55" s="139" t="s">
        <v>509</v>
      </c>
      <c r="BA55" s="209">
        <v>3</v>
      </c>
      <c r="BB55" s="201"/>
      <c r="BC55" s="201"/>
      <c r="BD55" s="201"/>
      <c r="BE55" s="222"/>
      <c r="BF55" s="218"/>
      <c r="BG55" s="218"/>
      <c r="BH55" s="218"/>
      <c r="BI55" s="219"/>
      <c r="BJ55" s="335" t="s">
        <v>537</v>
      </c>
      <c r="BK55" s="335" t="s">
        <v>540</v>
      </c>
      <c r="BL55" s="335"/>
      <c r="BM55" s="335" t="s">
        <v>502</v>
      </c>
      <c r="BN55" s="360" t="s">
        <v>654</v>
      </c>
      <c r="BO55" s="404">
        <v>1043327</v>
      </c>
      <c r="BP55" s="215"/>
      <c r="BQ55" s="220"/>
      <c r="BR55" s="221"/>
      <c r="BS55" s="207"/>
      <c r="BT55" s="148" t="s">
        <v>483</v>
      </c>
      <c r="BU55" s="148" t="s">
        <v>484</v>
      </c>
      <c r="BV55" s="214"/>
      <c r="BW55" s="214" t="s">
        <v>485</v>
      </c>
      <c r="BX55" s="216" t="s">
        <v>496</v>
      </c>
      <c r="BY55" s="204"/>
      <c r="BZ55" s="220"/>
      <c r="CA55" s="208"/>
      <c r="CB55" s="203"/>
      <c r="CC55" s="212"/>
      <c r="CD55" s="150" t="s">
        <v>458</v>
      </c>
      <c r="CE55" s="463">
        <f t="shared" si="18"/>
        <v>2361.3559322033898</v>
      </c>
      <c r="CF55" s="464">
        <f t="shared" si="19"/>
        <v>13118.644067796609</v>
      </c>
      <c r="CG55" s="1" t="b">
        <f t="shared" si="20"/>
        <v>1</v>
      </c>
    </row>
    <row r="56" spans="1:85" s="1" customFormat="1" ht="30" customHeight="1">
      <c r="A56" s="263">
        <v>898</v>
      </c>
      <c r="B56" s="233" t="s">
        <v>611</v>
      </c>
      <c r="C56" s="234" t="s">
        <v>617</v>
      </c>
      <c r="D56" s="406"/>
      <c r="E56" s="82" t="s">
        <v>585</v>
      </c>
      <c r="F56" s="388" t="s">
        <v>432</v>
      </c>
      <c r="G56" s="310"/>
      <c r="H56" s="394">
        <v>3700</v>
      </c>
      <c r="I56" s="418">
        <v>3700</v>
      </c>
      <c r="J56" s="394">
        <v>105451</v>
      </c>
      <c r="K56" s="418">
        <v>105451</v>
      </c>
      <c r="L56" s="394">
        <v>1805</v>
      </c>
      <c r="M56" s="239"/>
      <c r="N56" s="418">
        <f t="shared" si="13"/>
        <v>109151</v>
      </c>
      <c r="O56" s="394">
        <f t="shared" si="14"/>
        <v>110956</v>
      </c>
      <c r="P56" s="239"/>
      <c r="Q56" s="373">
        <v>3700</v>
      </c>
      <c r="R56" s="373">
        <v>105451</v>
      </c>
      <c r="S56" s="457">
        <v>1805</v>
      </c>
      <c r="T56" s="372">
        <f t="shared" si="22"/>
        <v>110956</v>
      </c>
      <c r="U56" s="290"/>
      <c r="V56" s="292">
        <v>540</v>
      </c>
      <c r="W56" s="456">
        <v>330</v>
      </c>
      <c r="X56" s="402">
        <f t="shared" si="16"/>
        <v>178200</v>
      </c>
      <c r="Y56" s="368">
        <f t="shared" si="17"/>
        <v>67244</v>
      </c>
      <c r="Z56" s="364"/>
      <c r="AA56" s="239">
        <v>297432</v>
      </c>
      <c r="AB56" s="284">
        <v>42662</v>
      </c>
      <c r="AC56" s="275" t="s">
        <v>630</v>
      </c>
      <c r="AD56" s="275" t="s">
        <v>630</v>
      </c>
      <c r="AE56" s="275" t="s">
        <v>630</v>
      </c>
      <c r="AF56" s="275" t="s">
        <v>630</v>
      </c>
      <c r="AG56" s="275" t="s">
        <v>630</v>
      </c>
      <c r="AH56" s="275" t="s">
        <v>630</v>
      </c>
      <c r="AI56" s="243" t="s">
        <v>632</v>
      </c>
      <c r="AJ56" s="243" t="s">
        <v>632</v>
      </c>
      <c r="AK56" s="244"/>
      <c r="AL56" s="274"/>
      <c r="AM56" s="202" t="s">
        <v>454</v>
      </c>
      <c r="AN56" s="198" t="s">
        <v>462</v>
      </c>
      <c r="AO56" s="198"/>
      <c r="AP56" s="199" t="s">
        <v>439</v>
      </c>
      <c r="AQ56" s="191" t="s">
        <v>459</v>
      </c>
      <c r="AR56" s="193" t="s">
        <v>490</v>
      </c>
      <c r="AS56" s="194" t="s">
        <v>492</v>
      </c>
      <c r="AT56" s="191" t="s">
        <v>564</v>
      </c>
      <c r="AU56" s="192" t="s">
        <v>542</v>
      </c>
      <c r="AV56" s="191"/>
      <c r="AW56" s="191"/>
      <c r="AX56" s="191"/>
      <c r="AY56" s="199" t="s">
        <v>450</v>
      </c>
      <c r="AZ56" s="139" t="s">
        <v>509</v>
      </c>
      <c r="BA56" s="209">
        <v>3</v>
      </c>
      <c r="BB56" s="201"/>
      <c r="BC56" s="201"/>
      <c r="BD56" s="201"/>
      <c r="BE56" s="222"/>
      <c r="BF56" s="218"/>
      <c r="BG56" s="218"/>
      <c r="BH56" s="218"/>
      <c r="BI56" s="219"/>
      <c r="BJ56" s="335" t="s">
        <v>537</v>
      </c>
      <c r="BK56" s="335" t="s">
        <v>540</v>
      </c>
      <c r="BL56" s="335"/>
      <c r="BM56" s="335" t="s">
        <v>502</v>
      </c>
      <c r="BN56" s="360" t="s">
        <v>655</v>
      </c>
      <c r="BO56" s="404">
        <v>105451</v>
      </c>
      <c r="BP56" s="215"/>
      <c r="BQ56" s="220"/>
      <c r="BR56" s="221"/>
      <c r="BS56" s="207"/>
      <c r="BT56" s="148" t="s">
        <v>483</v>
      </c>
      <c r="BU56" s="148" t="s">
        <v>484</v>
      </c>
      <c r="BV56" s="214"/>
      <c r="BW56" s="214" t="s">
        <v>485</v>
      </c>
      <c r="BX56" s="216" t="s">
        <v>496</v>
      </c>
      <c r="BY56" s="204"/>
      <c r="BZ56" s="220"/>
      <c r="CA56" s="208"/>
      <c r="CB56" s="203"/>
      <c r="CC56" s="212"/>
      <c r="CD56" s="150" t="s">
        <v>458</v>
      </c>
      <c r="CE56" s="463">
        <f t="shared" si="18"/>
        <v>275.33898305084745</v>
      </c>
      <c r="CF56" s="464">
        <f t="shared" si="19"/>
        <v>1529.6610169491526</v>
      </c>
      <c r="CG56" s="1" t="b">
        <f t="shared" si="20"/>
        <v>1</v>
      </c>
    </row>
    <row r="57" spans="1:85" s="1" customFormat="1" ht="30" customHeight="1">
      <c r="A57" s="263">
        <v>899</v>
      </c>
      <c r="B57" s="233" t="s">
        <v>611</v>
      </c>
      <c r="C57" s="234" t="s">
        <v>617</v>
      </c>
      <c r="D57" s="406"/>
      <c r="E57" s="82" t="s">
        <v>585</v>
      </c>
      <c r="F57" s="342" t="s">
        <v>417</v>
      </c>
      <c r="G57" s="310"/>
      <c r="H57" s="394">
        <v>2080</v>
      </c>
      <c r="I57" s="418">
        <v>2080</v>
      </c>
      <c r="J57" s="394">
        <v>59861</v>
      </c>
      <c r="K57" s="418">
        <v>59861</v>
      </c>
      <c r="L57" s="394">
        <v>1025</v>
      </c>
      <c r="M57" s="239"/>
      <c r="N57" s="418">
        <f t="shared" si="13"/>
        <v>61941</v>
      </c>
      <c r="O57" s="394">
        <f t="shared" si="14"/>
        <v>62966</v>
      </c>
      <c r="P57" s="239"/>
      <c r="Q57" s="373">
        <v>2080</v>
      </c>
      <c r="R57" s="373">
        <v>59861</v>
      </c>
      <c r="S57" s="457">
        <v>1025</v>
      </c>
      <c r="T57" s="372">
        <f t="shared" si="22"/>
        <v>62966</v>
      </c>
      <c r="U57" s="290"/>
      <c r="V57" s="291">
        <v>890</v>
      </c>
      <c r="W57" s="456">
        <v>93</v>
      </c>
      <c r="X57" s="402">
        <f t="shared" si="16"/>
        <v>82770</v>
      </c>
      <c r="Y57" s="368">
        <f t="shared" si="17"/>
        <v>19804</v>
      </c>
      <c r="Z57" s="364"/>
      <c r="AA57" s="239">
        <v>82770</v>
      </c>
      <c r="AB57" s="284">
        <v>42613</v>
      </c>
      <c r="AC57" s="275" t="s">
        <v>630</v>
      </c>
      <c r="AD57" s="275" t="s">
        <v>630</v>
      </c>
      <c r="AE57" s="275" t="s">
        <v>630</v>
      </c>
      <c r="AF57" s="275" t="s">
        <v>630</v>
      </c>
      <c r="AG57" s="275" t="s">
        <v>630</v>
      </c>
      <c r="AH57" s="275" t="s">
        <v>630</v>
      </c>
      <c r="AI57" s="243" t="s">
        <v>632</v>
      </c>
      <c r="AJ57" s="243" t="s">
        <v>632</v>
      </c>
      <c r="AK57" s="312"/>
      <c r="AL57" s="325"/>
      <c r="AM57" s="202" t="s">
        <v>454</v>
      </c>
      <c r="AN57" s="198" t="s">
        <v>462</v>
      </c>
      <c r="AO57" s="198"/>
      <c r="AP57" s="199" t="s">
        <v>439</v>
      </c>
      <c r="AQ57" s="191" t="s">
        <v>459</v>
      </c>
      <c r="AR57" s="193" t="s">
        <v>490</v>
      </c>
      <c r="AS57" s="194" t="s">
        <v>492</v>
      </c>
      <c r="AT57" s="191" t="s">
        <v>565</v>
      </c>
      <c r="AU57" s="192" t="s">
        <v>542</v>
      </c>
      <c r="AV57" s="191"/>
      <c r="AW57" s="191"/>
      <c r="AX57" s="191"/>
      <c r="AY57" s="199" t="s">
        <v>450</v>
      </c>
      <c r="AZ57" s="139" t="s">
        <v>509</v>
      </c>
      <c r="BA57" s="209">
        <v>3</v>
      </c>
      <c r="BB57" s="201"/>
      <c r="BC57" s="201"/>
      <c r="BD57" s="201"/>
      <c r="BE57" s="222"/>
      <c r="BF57" s="218"/>
      <c r="BG57" s="218"/>
      <c r="BH57" s="218"/>
      <c r="BI57" s="219"/>
      <c r="BJ57" s="335" t="s">
        <v>537</v>
      </c>
      <c r="BK57" s="335" t="s">
        <v>540</v>
      </c>
      <c r="BL57" s="335"/>
      <c r="BM57" s="335" t="s">
        <v>502</v>
      </c>
      <c r="BN57" s="360" t="s">
        <v>656</v>
      </c>
      <c r="BO57" s="404">
        <v>59861</v>
      </c>
      <c r="BP57" s="215"/>
      <c r="BQ57" s="220"/>
      <c r="BR57" s="221"/>
      <c r="BS57" s="207"/>
      <c r="BT57" s="148" t="s">
        <v>483</v>
      </c>
      <c r="BU57" s="148" t="s">
        <v>484</v>
      </c>
      <c r="BV57" s="214"/>
      <c r="BW57" s="214" t="s">
        <v>485</v>
      </c>
      <c r="BX57" s="216" t="s">
        <v>496</v>
      </c>
      <c r="BY57" s="204"/>
      <c r="BZ57" s="220"/>
      <c r="CA57" s="208"/>
      <c r="CB57" s="203"/>
      <c r="CC57" s="212"/>
      <c r="CD57" s="150" t="s">
        <v>458</v>
      </c>
      <c r="CE57" s="463">
        <f t="shared" si="18"/>
        <v>156.35593220338984</v>
      </c>
      <c r="CF57" s="464">
        <f t="shared" si="19"/>
        <v>868.64406779661022</v>
      </c>
      <c r="CG57" s="1" t="b">
        <f t="shared" si="20"/>
        <v>1</v>
      </c>
    </row>
    <row r="58" spans="1:85" s="1" customFormat="1" ht="30" customHeight="1" thickBot="1">
      <c r="A58" s="263">
        <v>900</v>
      </c>
      <c r="B58" s="233" t="s">
        <v>611</v>
      </c>
      <c r="C58" s="234" t="s">
        <v>617</v>
      </c>
      <c r="D58" s="406"/>
      <c r="E58" s="82" t="s">
        <v>585</v>
      </c>
      <c r="F58" s="345" t="s">
        <v>422</v>
      </c>
      <c r="G58" s="385" t="s">
        <v>701</v>
      </c>
      <c r="H58" s="244"/>
      <c r="I58" s="417">
        <v>8355</v>
      </c>
      <c r="J58" s="244"/>
      <c r="K58" s="417">
        <v>296732</v>
      </c>
      <c r="L58" s="244"/>
      <c r="M58" s="244"/>
      <c r="N58" s="418">
        <f t="shared" si="13"/>
        <v>305087</v>
      </c>
      <c r="O58" s="239">
        <f t="shared" si="14"/>
        <v>0</v>
      </c>
      <c r="P58" s="240"/>
      <c r="Q58" s="373">
        <v>8355</v>
      </c>
      <c r="R58" s="373">
        <v>294857</v>
      </c>
      <c r="S58" s="457">
        <v>5048</v>
      </c>
      <c r="T58" s="372">
        <f t="shared" si="22"/>
        <v>308260</v>
      </c>
      <c r="U58" s="363" t="s">
        <v>695</v>
      </c>
      <c r="V58" s="291">
        <v>370</v>
      </c>
      <c r="W58" s="355">
        <v>1438</v>
      </c>
      <c r="X58" s="402">
        <f t="shared" si="16"/>
        <v>532060</v>
      </c>
      <c r="Y58" s="368">
        <f t="shared" si="17"/>
        <v>532060</v>
      </c>
      <c r="Z58" s="355"/>
      <c r="AA58" s="240">
        <v>538720</v>
      </c>
      <c r="AB58" s="301"/>
      <c r="AC58" s="276" t="s">
        <v>615</v>
      </c>
      <c r="AD58" s="261"/>
      <c r="AE58" s="261" t="s">
        <v>669</v>
      </c>
      <c r="AF58" s="240" t="s">
        <v>671</v>
      </c>
      <c r="AG58" s="244" t="s">
        <v>615</v>
      </c>
      <c r="AH58" s="314"/>
      <c r="AI58" s="322"/>
      <c r="AJ58" s="169" t="s">
        <v>684</v>
      </c>
      <c r="AK58" s="244"/>
      <c r="AL58" s="321"/>
      <c r="AM58" s="210" t="s">
        <v>454</v>
      </c>
      <c r="AN58" s="198" t="s">
        <v>462</v>
      </c>
      <c r="AO58" s="198"/>
      <c r="AP58" s="199" t="s">
        <v>439</v>
      </c>
      <c r="AQ58" s="191" t="s">
        <v>459</v>
      </c>
      <c r="AR58" s="193" t="s">
        <v>490</v>
      </c>
      <c r="AS58" s="194" t="s">
        <v>492</v>
      </c>
      <c r="AT58" s="191" t="s">
        <v>566</v>
      </c>
      <c r="AU58" s="192" t="s">
        <v>542</v>
      </c>
      <c r="AV58" s="191"/>
      <c r="AW58" s="191"/>
      <c r="AX58" s="191"/>
      <c r="AY58" s="199" t="s">
        <v>450</v>
      </c>
      <c r="AZ58" s="139" t="s">
        <v>509</v>
      </c>
      <c r="BA58" s="209">
        <v>3</v>
      </c>
      <c r="BB58" s="201"/>
      <c r="BC58" s="201"/>
      <c r="BD58" s="201"/>
      <c r="BE58" s="222"/>
      <c r="BF58" s="218"/>
      <c r="BG58" s="218"/>
      <c r="BH58" s="218"/>
      <c r="BI58" s="219"/>
      <c r="BJ58" s="335" t="s">
        <v>537</v>
      </c>
      <c r="BK58" s="335" t="s">
        <v>540</v>
      </c>
      <c r="BL58" s="335"/>
      <c r="BM58" s="335" t="s">
        <v>502</v>
      </c>
      <c r="BN58" s="360" t="s">
        <v>657</v>
      </c>
      <c r="BO58" s="404">
        <v>242314</v>
      </c>
      <c r="BP58" s="215"/>
      <c r="BQ58" s="220"/>
      <c r="BR58" s="221"/>
      <c r="BS58" s="207"/>
      <c r="BT58" s="148" t="s">
        <v>483</v>
      </c>
      <c r="BU58" s="148" t="s">
        <v>484</v>
      </c>
      <c r="BV58" s="214"/>
      <c r="BW58" s="214" t="s">
        <v>485</v>
      </c>
      <c r="BX58" s="216" t="s">
        <v>496</v>
      </c>
      <c r="BY58" s="204"/>
      <c r="BZ58" s="220"/>
      <c r="CA58" s="208"/>
      <c r="CB58" s="203"/>
      <c r="CC58" s="212"/>
      <c r="CD58" s="150" t="s">
        <v>458</v>
      </c>
      <c r="CE58" s="463">
        <f t="shared" si="18"/>
        <v>770.03389830508479</v>
      </c>
      <c r="CF58" s="464">
        <f t="shared" si="19"/>
        <v>4277.9661016949149</v>
      </c>
      <c r="CG58" s="1" t="b">
        <f t="shared" si="20"/>
        <v>1</v>
      </c>
    </row>
    <row r="59" spans="1:85" ht="16.5" customHeight="1" thickBot="1">
      <c r="A59" s="481" t="s">
        <v>181</v>
      </c>
      <c r="B59" s="482"/>
      <c r="C59" s="482"/>
      <c r="D59" s="407"/>
      <c r="E59" s="399"/>
      <c r="F59" s="316"/>
      <c r="G59" s="381"/>
      <c r="H59" s="414"/>
      <c r="I59" s="414"/>
      <c r="J59" s="414"/>
      <c r="K59" s="414"/>
      <c r="L59" s="414"/>
      <c r="M59" s="414"/>
      <c r="N59" s="414"/>
      <c r="O59" s="414"/>
      <c r="P59" s="414"/>
      <c r="Q59" s="288"/>
      <c r="R59" s="288"/>
      <c r="S59" s="288"/>
      <c r="T59" s="288"/>
      <c r="U59" s="288"/>
      <c r="V59" s="288"/>
      <c r="W59" s="353"/>
      <c r="X59" s="353"/>
      <c r="Y59" s="353"/>
      <c r="Z59" s="353"/>
      <c r="AA59" s="298">
        <f>SUM(AA6:AA58)</f>
        <v>27852894</v>
      </c>
      <c r="AB59" s="303"/>
      <c r="AC59" s="273"/>
      <c r="AD59" s="230"/>
      <c r="AE59" s="230"/>
      <c r="AF59" s="230"/>
      <c r="AG59" s="438"/>
      <c r="AH59" s="439"/>
      <c r="AI59" s="230"/>
      <c r="AJ59" s="230"/>
      <c r="AK59" s="230"/>
      <c r="AL59" s="273"/>
      <c r="AM59" s="142"/>
      <c r="AN59" s="138"/>
      <c r="AO59" s="138"/>
      <c r="AP59" s="128"/>
      <c r="AQ59" s="132"/>
      <c r="AR59" s="131"/>
      <c r="AS59" s="131"/>
      <c r="AT59" s="131"/>
      <c r="AU59" s="131"/>
      <c r="AV59" s="131"/>
      <c r="AW59" s="131"/>
      <c r="AX59" s="131"/>
      <c r="AY59" s="123"/>
      <c r="AZ59" s="123"/>
      <c r="BA59" s="123"/>
      <c r="BB59" s="123"/>
      <c r="BC59" s="123"/>
      <c r="BD59" s="123"/>
      <c r="BE59" s="116"/>
      <c r="BF59" s="116"/>
      <c r="BG59" s="116"/>
      <c r="BH59" s="116"/>
      <c r="BI59" s="152"/>
      <c r="BJ59" s="335"/>
      <c r="BK59" s="335"/>
      <c r="BL59" s="336"/>
      <c r="BM59" s="336"/>
      <c r="BN59" s="337"/>
      <c r="BO59" s="398"/>
      <c r="BP59" s="182"/>
      <c r="BQ59" s="180"/>
      <c r="BR59" s="181"/>
      <c r="BS59" s="179"/>
      <c r="BU59" s="164"/>
      <c r="BV59" s="155"/>
      <c r="BW59" s="155"/>
      <c r="BX59" s="158"/>
      <c r="BY59" s="158"/>
      <c r="BZ59" s="158"/>
      <c r="CA59" s="157"/>
      <c r="CB59" s="117"/>
      <c r="CC59" s="144"/>
      <c r="CD59" s="147"/>
      <c r="CE59" s="463"/>
      <c r="CF59" s="463"/>
      <c r="CG59" s="1"/>
    </row>
    <row r="60" spans="1:85">
      <c r="E60" s="269"/>
      <c r="F60" s="224"/>
      <c r="G60" s="383"/>
      <c r="H60" s="304"/>
      <c r="I60" s="304"/>
      <c r="J60" s="304"/>
      <c r="K60" s="304"/>
      <c r="L60" s="304"/>
      <c r="M60" s="304"/>
      <c r="N60" s="304"/>
      <c r="O60" s="304"/>
      <c r="P60" s="304"/>
      <c r="Q60" s="296"/>
      <c r="R60" s="296"/>
      <c r="S60" s="296"/>
      <c r="T60" s="296"/>
      <c r="U60" s="296"/>
      <c r="V60" s="296"/>
      <c r="W60" s="311"/>
      <c r="X60" s="311"/>
      <c r="Y60" s="311"/>
      <c r="Z60" s="311"/>
      <c r="AA60" s="241"/>
      <c r="AB60" s="285"/>
      <c r="AC60" s="279"/>
      <c r="AD60" s="245"/>
      <c r="AE60" s="245"/>
      <c r="AF60" s="245"/>
      <c r="AG60" s="245"/>
      <c r="AH60" s="245"/>
      <c r="AI60" s="392"/>
      <c r="AJ60" s="245"/>
      <c r="AK60" s="245"/>
      <c r="AL60" s="279"/>
      <c r="AM60" s="108"/>
    </row>
    <row r="61" spans="1:85">
      <c r="E61" s="269"/>
      <c r="F61" s="224"/>
      <c r="G61" s="383"/>
      <c r="H61" s="304"/>
      <c r="I61" s="304"/>
      <c r="J61" s="304"/>
      <c r="K61" s="304"/>
      <c r="L61" s="304"/>
      <c r="M61" s="304"/>
      <c r="N61" s="304"/>
      <c r="O61" s="304"/>
      <c r="P61" s="304"/>
      <c r="Q61" s="296"/>
      <c r="R61" s="296"/>
      <c r="S61" s="296"/>
      <c r="T61" s="296"/>
      <c r="U61" s="296"/>
      <c r="V61" s="296"/>
      <c r="W61" s="311"/>
      <c r="X61" s="311"/>
      <c r="Y61" s="311"/>
      <c r="Z61" s="311"/>
      <c r="AA61" s="241"/>
      <c r="AB61" s="285"/>
      <c r="AC61" s="279"/>
      <c r="AD61" s="245"/>
      <c r="AE61" s="245"/>
      <c r="AF61" s="245"/>
      <c r="AG61" s="245"/>
      <c r="AH61" s="245"/>
      <c r="AI61" s="392"/>
      <c r="AJ61" s="245"/>
      <c r="AK61" s="245"/>
      <c r="AL61" s="279"/>
      <c r="AM61" s="108"/>
    </row>
    <row r="62" spans="1:85">
      <c r="E62" s="269"/>
      <c r="F62" s="224"/>
      <c r="G62" s="383"/>
      <c r="H62" s="304"/>
      <c r="I62" s="304"/>
      <c r="J62" s="304"/>
      <c r="K62" s="304"/>
      <c r="L62" s="304"/>
      <c r="M62" s="304"/>
      <c r="N62" s="304"/>
      <c r="O62" s="304"/>
      <c r="P62" s="304"/>
      <c r="Q62" s="296"/>
      <c r="R62" s="296"/>
      <c r="S62" s="296"/>
      <c r="T62" s="296"/>
      <c r="U62" s="296"/>
      <c r="V62" s="296"/>
      <c r="W62" s="311"/>
      <c r="X62" s="311"/>
      <c r="Y62" s="311"/>
      <c r="Z62" s="311"/>
      <c r="AA62" s="241"/>
      <c r="AB62" s="285"/>
      <c r="AC62" s="279"/>
      <c r="AD62" s="245"/>
      <c r="AE62" s="245"/>
      <c r="AF62" s="245"/>
      <c r="AG62" s="245"/>
      <c r="AH62" s="245"/>
      <c r="AI62" s="392"/>
      <c r="AJ62" s="245"/>
      <c r="AK62" s="245"/>
      <c r="AL62" s="279"/>
      <c r="AM62" s="108"/>
    </row>
    <row r="63" spans="1:85">
      <c r="E63" s="269"/>
      <c r="F63" s="224"/>
      <c r="G63" s="383"/>
      <c r="H63" s="304"/>
      <c r="I63" s="304"/>
      <c r="J63" s="304"/>
      <c r="K63" s="304"/>
      <c r="L63" s="304"/>
      <c r="M63" s="304"/>
      <c r="N63" s="304"/>
      <c r="O63" s="304"/>
      <c r="P63" s="304"/>
      <c r="Q63" s="296"/>
      <c r="R63" s="296"/>
      <c r="S63" s="296"/>
      <c r="T63" s="296"/>
      <c r="U63" s="296"/>
      <c r="V63" s="296"/>
      <c r="W63" s="311"/>
      <c r="X63" s="311"/>
      <c r="Y63" s="311"/>
      <c r="Z63" s="311"/>
      <c r="AA63" s="241"/>
      <c r="AB63" s="285"/>
      <c r="AC63" s="279"/>
      <c r="AD63" s="245"/>
      <c r="AE63" s="245"/>
      <c r="AF63" s="245"/>
      <c r="AG63" s="245"/>
      <c r="AH63" s="245"/>
      <c r="AI63" s="392"/>
      <c r="AJ63" s="245"/>
      <c r="AK63" s="245"/>
      <c r="AL63" s="279"/>
      <c r="AM63" s="108"/>
    </row>
    <row r="64" spans="1:85">
      <c r="E64" s="269"/>
      <c r="F64" s="224"/>
      <c r="G64" s="383"/>
      <c r="H64" s="304"/>
      <c r="I64" s="304"/>
      <c r="J64" s="304"/>
      <c r="K64" s="304"/>
      <c r="L64" s="304"/>
      <c r="M64" s="304"/>
      <c r="N64" s="304"/>
      <c r="O64" s="304"/>
      <c r="P64" s="304"/>
      <c r="Q64" s="296"/>
      <c r="R64" s="296"/>
      <c r="S64" s="296"/>
      <c r="T64" s="296"/>
      <c r="U64" s="296"/>
      <c r="V64" s="296"/>
      <c r="W64" s="311"/>
      <c r="X64" s="311"/>
      <c r="Y64" s="311"/>
      <c r="Z64" s="311"/>
      <c r="AA64" s="241"/>
      <c r="AB64" s="285"/>
      <c r="AC64" s="279"/>
      <c r="AD64" s="245"/>
      <c r="AE64" s="245"/>
      <c r="AF64" s="245"/>
      <c r="AG64" s="245"/>
      <c r="AH64" s="245"/>
      <c r="AI64" s="392"/>
      <c r="AJ64" s="245"/>
      <c r="AK64" s="245"/>
      <c r="AL64" s="279"/>
      <c r="AM64" s="108"/>
    </row>
    <row r="65" spans="5:39">
      <c r="E65" s="269"/>
      <c r="F65" s="224"/>
      <c r="G65" s="383"/>
      <c r="H65" s="304"/>
      <c r="I65" s="304"/>
      <c r="J65" s="304"/>
      <c r="K65" s="304"/>
      <c r="L65" s="304"/>
      <c r="M65" s="304"/>
      <c r="N65" s="304"/>
      <c r="O65" s="304"/>
      <c r="P65" s="304"/>
      <c r="Q65" s="296"/>
      <c r="R65" s="296"/>
      <c r="S65" s="296"/>
      <c r="T65" s="296"/>
      <c r="U65" s="296"/>
      <c r="V65" s="296"/>
      <c r="W65" s="311"/>
      <c r="X65" s="311"/>
      <c r="Y65" s="311"/>
      <c r="Z65" s="311"/>
      <c r="AA65" s="241"/>
      <c r="AB65" s="285"/>
      <c r="AC65" s="279"/>
      <c r="AD65" s="245"/>
      <c r="AE65" s="245"/>
      <c r="AF65" s="245"/>
      <c r="AG65" s="245"/>
      <c r="AH65" s="245"/>
      <c r="AI65" s="392"/>
      <c r="AJ65" s="245"/>
      <c r="AK65" s="245"/>
      <c r="AL65" s="279"/>
      <c r="AM65" s="108"/>
    </row>
    <row r="66" spans="5:39">
      <c r="E66" s="269"/>
      <c r="F66" s="224"/>
      <c r="G66" s="383"/>
      <c r="H66" s="304"/>
      <c r="I66" s="304"/>
      <c r="J66" s="304"/>
      <c r="K66" s="304"/>
      <c r="L66" s="304"/>
      <c r="M66" s="304"/>
      <c r="N66" s="304"/>
      <c r="O66" s="304"/>
      <c r="P66" s="304"/>
      <c r="Q66" s="296"/>
      <c r="R66" s="296"/>
      <c r="S66" s="296"/>
      <c r="T66" s="296"/>
      <c r="U66" s="296"/>
      <c r="V66" s="296"/>
      <c r="W66" s="311"/>
      <c r="X66" s="311"/>
      <c r="Y66" s="311"/>
      <c r="Z66" s="311"/>
      <c r="AA66" s="241"/>
      <c r="AB66" s="285"/>
      <c r="AC66" s="279"/>
      <c r="AD66" s="245"/>
      <c r="AE66" s="245"/>
      <c r="AF66" s="245"/>
      <c r="AG66" s="245"/>
      <c r="AH66" s="245"/>
      <c r="AI66" s="392"/>
      <c r="AJ66" s="245"/>
      <c r="AK66" s="245"/>
      <c r="AL66" s="279"/>
      <c r="AM66" s="108"/>
    </row>
    <row r="67" spans="5:39">
      <c r="E67" s="269"/>
      <c r="F67" s="224"/>
      <c r="G67" s="383"/>
      <c r="H67" s="304"/>
      <c r="I67" s="304"/>
      <c r="J67" s="304"/>
      <c r="K67" s="304"/>
      <c r="L67" s="304"/>
      <c r="M67" s="304"/>
      <c r="N67" s="304"/>
      <c r="O67" s="304"/>
      <c r="P67" s="304"/>
      <c r="Q67" s="296"/>
      <c r="R67" s="296"/>
      <c r="S67" s="296"/>
      <c r="T67" s="296"/>
      <c r="U67" s="296"/>
      <c r="V67" s="296"/>
      <c r="W67" s="311"/>
      <c r="X67" s="311"/>
      <c r="Y67" s="311"/>
      <c r="Z67" s="311"/>
      <c r="AA67" s="241"/>
      <c r="AB67" s="285"/>
      <c r="AC67" s="279"/>
      <c r="AD67" s="245"/>
      <c r="AE67" s="245"/>
      <c r="AF67" s="245"/>
      <c r="AG67" s="245"/>
      <c r="AH67" s="245"/>
      <c r="AI67" s="392"/>
      <c r="AJ67" s="245"/>
      <c r="AK67" s="245"/>
      <c r="AL67" s="279"/>
      <c r="AM67" s="108"/>
    </row>
    <row r="68" spans="5:39">
      <c r="E68" s="269"/>
      <c r="F68" s="224"/>
      <c r="G68" s="383"/>
      <c r="H68" s="304"/>
      <c r="I68" s="304"/>
      <c r="J68" s="304"/>
      <c r="K68" s="304"/>
      <c r="L68" s="304"/>
      <c r="M68" s="304"/>
      <c r="N68" s="304"/>
      <c r="O68" s="304"/>
      <c r="P68" s="304"/>
      <c r="Q68" s="296"/>
      <c r="R68" s="296"/>
      <c r="S68" s="296"/>
      <c r="T68" s="296"/>
      <c r="U68" s="296"/>
      <c r="V68" s="296"/>
      <c r="W68" s="311"/>
      <c r="X68" s="311"/>
      <c r="Y68" s="311"/>
      <c r="Z68" s="311"/>
      <c r="AA68" s="241"/>
      <c r="AB68" s="285"/>
      <c r="AC68" s="279"/>
      <c r="AD68" s="245"/>
      <c r="AE68" s="245"/>
      <c r="AF68" s="245"/>
      <c r="AG68" s="245"/>
      <c r="AH68" s="245"/>
      <c r="AI68" s="392"/>
      <c r="AJ68" s="245"/>
      <c r="AK68" s="245"/>
      <c r="AL68" s="279"/>
      <c r="AM68" s="108"/>
    </row>
    <row r="69" spans="5:39">
      <c r="E69" s="269"/>
      <c r="F69" s="224"/>
      <c r="G69" s="383"/>
      <c r="H69" s="304"/>
      <c r="I69" s="304"/>
      <c r="J69" s="304"/>
      <c r="K69" s="304"/>
      <c r="L69" s="304"/>
      <c r="M69" s="304"/>
      <c r="N69" s="304"/>
      <c r="O69" s="304"/>
      <c r="P69" s="304"/>
      <c r="Q69" s="296"/>
      <c r="R69" s="296"/>
      <c r="S69" s="296"/>
      <c r="T69" s="296"/>
      <c r="U69" s="296"/>
      <c r="V69" s="296"/>
      <c r="W69" s="311"/>
      <c r="X69" s="311"/>
      <c r="Y69" s="311"/>
      <c r="Z69" s="311"/>
      <c r="AA69" s="241"/>
      <c r="AB69" s="285"/>
      <c r="AC69" s="279"/>
      <c r="AD69" s="245"/>
      <c r="AE69" s="245"/>
      <c r="AF69" s="245"/>
      <c r="AG69" s="245"/>
      <c r="AH69" s="245"/>
      <c r="AI69" s="392"/>
      <c r="AJ69" s="245"/>
      <c r="AK69" s="245"/>
      <c r="AL69" s="279"/>
      <c r="AM69" s="108"/>
    </row>
    <row r="70" spans="5:39">
      <c r="E70" s="269"/>
      <c r="F70" s="224"/>
      <c r="G70" s="383"/>
      <c r="H70" s="304"/>
      <c r="I70" s="304"/>
      <c r="J70" s="304"/>
      <c r="K70" s="304"/>
      <c r="L70" s="304"/>
      <c r="M70" s="304"/>
      <c r="N70" s="304"/>
      <c r="O70" s="304"/>
      <c r="P70" s="304"/>
      <c r="Q70" s="296"/>
      <c r="R70" s="296"/>
      <c r="S70" s="296"/>
      <c r="T70" s="296"/>
      <c r="U70" s="296"/>
      <c r="V70" s="296"/>
      <c r="W70" s="311"/>
      <c r="X70" s="311"/>
      <c r="Y70" s="311"/>
      <c r="Z70" s="311"/>
      <c r="AA70" s="241"/>
      <c r="AB70" s="285"/>
      <c r="AC70" s="279"/>
      <c r="AD70" s="245"/>
      <c r="AE70" s="245"/>
      <c r="AF70" s="245"/>
      <c r="AG70" s="245"/>
      <c r="AH70" s="245"/>
      <c r="AI70" s="392"/>
      <c r="AJ70" s="245"/>
      <c r="AK70" s="245"/>
      <c r="AL70" s="279"/>
      <c r="AM70" s="108"/>
    </row>
    <row r="71" spans="5:39">
      <c r="E71" s="269"/>
      <c r="F71" s="224"/>
      <c r="G71" s="383"/>
      <c r="H71" s="304"/>
      <c r="I71" s="304"/>
      <c r="J71" s="304"/>
      <c r="K71" s="304"/>
      <c r="L71" s="304"/>
      <c r="M71" s="304"/>
      <c r="N71" s="304"/>
      <c r="O71" s="304"/>
      <c r="P71" s="304"/>
      <c r="Q71" s="296"/>
      <c r="R71" s="296"/>
      <c r="S71" s="296"/>
      <c r="T71" s="296"/>
      <c r="U71" s="296"/>
      <c r="V71" s="296"/>
      <c r="W71" s="311"/>
      <c r="X71" s="311"/>
      <c r="Y71" s="311"/>
      <c r="Z71" s="311"/>
      <c r="AA71" s="241"/>
      <c r="AB71" s="285"/>
      <c r="AC71" s="279"/>
      <c r="AD71" s="245"/>
      <c r="AE71" s="245"/>
      <c r="AF71" s="245"/>
      <c r="AG71" s="245"/>
      <c r="AH71" s="245"/>
      <c r="AI71" s="392"/>
      <c r="AJ71" s="245"/>
      <c r="AK71" s="245"/>
      <c r="AL71" s="279"/>
      <c r="AM71" s="108"/>
    </row>
    <row r="72" spans="5:39">
      <c r="E72" s="269"/>
      <c r="F72" s="224"/>
      <c r="G72" s="383"/>
      <c r="H72" s="304"/>
      <c r="I72" s="304"/>
      <c r="J72" s="304"/>
      <c r="K72" s="304"/>
      <c r="L72" s="304"/>
      <c r="M72" s="304"/>
      <c r="N72" s="304"/>
      <c r="O72" s="304"/>
      <c r="P72" s="304"/>
      <c r="Q72" s="296"/>
      <c r="R72" s="296"/>
      <c r="S72" s="296"/>
      <c r="T72" s="296"/>
      <c r="U72" s="296"/>
      <c r="V72" s="296"/>
      <c r="W72" s="311"/>
      <c r="X72" s="311"/>
      <c r="Y72" s="311"/>
      <c r="Z72" s="311"/>
      <c r="AA72" s="241"/>
      <c r="AB72" s="285"/>
      <c r="AC72" s="279"/>
      <c r="AD72" s="245"/>
      <c r="AE72" s="245"/>
      <c r="AF72" s="245"/>
      <c r="AG72" s="245"/>
      <c r="AH72" s="245"/>
      <c r="AI72" s="392"/>
      <c r="AJ72" s="245"/>
      <c r="AK72" s="245"/>
      <c r="AL72" s="279"/>
      <c r="AM72" s="108"/>
    </row>
    <row r="73" spans="5:39">
      <c r="E73" s="269"/>
      <c r="F73" s="224"/>
      <c r="G73" s="383"/>
      <c r="H73" s="304"/>
      <c r="I73" s="304"/>
      <c r="J73" s="304"/>
      <c r="K73" s="304"/>
      <c r="L73" s="304"/>
      <c r="M73" s="304"/>
      <c r="N73" s="304"/>
      <c r="O73" s="304"/>
      <c r="P73" s="304"/>
      <c r="Q73" s="296"/>
      <c r="R73" s="296"/>
      <c r="S73" s="296"/>
      <c r="T73" s="296"/>
      <c r="U73" s="296"/>
      <c r="V73" s="296"/>
      <c r="W73" s="311"/>
      <c r="X73" s="311"/>
      <c r="Y73" s="311"/>
      <c r="Z73" s="311"/>
      <c r="AA73" s="241"/>
      <c r="AB73" s="285"/>
      <c r="AC73" s="279"/>
      <c r="AD73" s="245"/>
      <c r="AE73" s="245"/>
      <c r="AF73" s="245"/>
      <c r="AG73" s="245"/>
      <c r="AH73" s="245"/>
      <c r="AI73" s="392"/>
      <c r="AJ73" s="245"/>
      <c r="AK73" s="245"/>
      <c r="AL73" s="279"/>
      <c r="AM73" s="108"/>
    </row>
    <row r="74" spans="5:39">
      <c r="E74" s="269"/>
      <c r="F74" s="224"/>
      <c r="G74" s="383"/>
      <c r="H74" s="304"/>
      <c r="I74" s="304"/>
      <c r="J74" s="304"/>
      <c r="K74" s="304"/>
      <c r="L74" s="304"/>
      <c r="M74" s="304"/>
      <c r="N74" s="304"/>
      <c r="O74" s="304"/>
      <c r="P74" s="304"/>
      <c r="Q74" s="296"/>
      <c r="R74" s="296"/>
      <c r="S74" s="296"/>
      <c r="T74" s="296"/>
      <c r="U74" s="296"/>
      <c r="V74" s="296"/>
      <c r="W74" s="311"/>
      <c r="X74" s="311"/>
      <c r="Y74" s="311"/>
      <c r="Z74" s="311"/>
      <c r="AA74" s="241"/>
      <c r="AB74" s="285"/>
      <c r="AC74" s="279"/>
      <c r="AD74" s="245"/>
      <c r="AE74" s="245"/>
      <c r="AF74" s="245"/>
      <c r="AG74" s="245"/>
      <c r="AH74" s="245"/>
      <c r="AI74" s="392"/>
      <c r="AJ74" s="245"/>
      <c r="AK74" s="245"/>
      <c r="AL74" s="279"/>
      <c r="AM74" s="108"/>
    </row>
    <row r="75" spans="5:39">
      <c r="E75" s="269"/>
      <c r="F75" s="224"/>
      <c r="G75" s="383"/>
      <c r="H75" s="304"/>
      <c r="I75" s="304"/>
      <c r="J75" s="304"/>
      <c r="K75" s="304"/>
      <c r="L75" s="304"/>
      <c r="M75" s="304"/>
      <c r="N75" s="304"/>
      <c r="O75" s="304"/>
      <c r="P75" s="304"/>
      <c r="Q75" s="296"/>
      <c r="R75" s="296"/>
      <c r="S75" s="296"/>
      <c r="T75" s="296"/>
      <c r="U75" s="296"/>
      <c r="V75" s="296"/>
      <c r="W75" s="311"/>
      <c r="X75" s="311"/>
      <c r="Y75" s="311"/>
      <c r="Z75" s="311"/>
      <c r="AA75" s="241"/>
      <c r="AB75" s="285"/>
      <c r="AC75" s="279"/>
      <c r="AD75" s="245"/>
      <c r="AE75" s="245"/>
      <c r="AF75" s="245"/>
      <c r="AG75" s="245"/>
      <c r="AH75" s="245"/>
      <c r="AI75" s="392"/>
      <c r="AJ75" s="245"/>
      <c r="AK75" s="245"/>
      <c r="AL75" s="279"/>
      <c r="AM75" s="108"/>
    </row>
    <row r="76" spans="5:39">
      <c r="E76" s="269"/>
      <c r="F76" s="224"/>
      <c r="G76" s="383"/>
      <c r="H76" s="304"/>
      <c r="I76" s="304"/>
      <c r="J76" s="304"/>
      <c r="K76" s="304"/>
      <c r="L76" s="304"/>
      <c r="M76" s="304"/>
      <c r="N76" s="304"/>
      <c r="O76" s="304"/>
      <c r="P76" s="304"/>
      <c r="Q76" s="296"/>
      <c r="R76" s="296"/>
      <c r="S76" s="296"/>
      <c r="T76" s="296"/>
      <c r="U76" s="296"/>
      <c r="V76" s="296"/>
      <c r="W76" s="311"/>
      <c r="X76" s="311"/>
      <c r="Y76" s="311"/>
      <c r="Z76" s="311"/>
      <c r="AA76" s="241"/>
      <c r="AB76" s="285"/>
      <c r="AC76" s="279"/>
      <c r="AD76" s="245"/>
      <c r="AE76" s="245"/>
      <c r="AF76" s="245"/>
      <c r="AG76" s="245"/>
      <c r="AH76" s="245"/>
      <c r="AI76" s="392"/>
      <c r="AJ76" s="245"/>
      <c r="AK76" s="245"/>
      <c r="AL76" s="279"/>
      <c r="AM76" s="108"/>
    </row>
    <row r="77" spans="5:39">
      <c r="E77" s="269"/>
      <c r="F77" s="224"/>
      <c r="G77" s="383"/>
      <c r="H77" s="304"/>
      <c r="I77" s="304"/>
      <c r="J77" s="304"/>
      <c r="K77" s="304"/>
      <c r="L77" s="304"/>
      <c r="M77" s="304"/>
      <c r="N77" s="304"/>
      <c r="O77" s="304"/>
      <c r="P77" s="304"/>
      <c r="Q77" s="296"/>
      <c r="R77" s="296"/>
      <c r="S77" s="296"/>
      <c r="T77" s="296"/>
      <c r="U77" s="296"/>
      <c r="V77" s="296"/>
      <c r="W77" s="311"/>
      <c r="X77" s="311"/>
      <c r="Y77" s="311"/>
      <c r="Z77" s="311"/>
      <c r="AA77" s="241"/>
      <c r="AB77" s="285"/>
      <c r="AC77" s="279"/>
      <c r="AD77" s="245"/>
      <c r="AE77" s="245"/>
      <c r="AF77" s="245"/>
      <c r="AG77" s="245"/>
      <c r="AH77" s="245"/>
      <c r="AI77" s="392"/>
      <c r="AJ77" s="245"/>
      <c r="AK77" s="245"/>
      <c r="AL77" s="279"/>
      <c r="AM77" s="108"/>
    </row>
    <row r="78" spans="5:39">
      <c r="E78" s="269"/>
      <c r="F78" s="224"/>
      <c r="G78" s="383"/>
      <c r="H78" s="304"/>
      <c r="I78" s="304"/>
      <c r="J78" s="304"/>
      <c r="K78" s="304"/>
      <c r="L78" s="304"/>
      <c r="M78" s="304"/>
      <c r="N78" s="304"/>
      <c r="O78" s="304"/>
      <c r="P78" s="304"/>
      <c r="Q78" s="296"/>
      <c r="R78" s="296"/>
      <c r="S78" s="296"/>
      <c r="T78" s="296"/>
      <c r="U78" s="296"/>
      <c r="V78" s="296"/>
      <c r="W78" s="311"/>
      <c r="X78" s="311"/>
      <c r="Y78" s="311"/>
      <c r="Z78" s="311"/>
      <c r="AA78" s="241"/>
      <c r="AB78" s="285"/>
      <c r="AC78" s="279"/>
      <c r="AD78" s="245"/>
      <c r="AE78" s="245"/>
      <c r="AF78" s="245"/>
      <c r="AG78" s="245"/>
      <c r="AH78" s="245"/>
      <c r="AI78" s="392"/>
      <c r="AJ78" s="245"/>
      <c r="AK78" s="245"/>
      <c r="AL78" s="279"/>
      <c r="AM78" s="108"/>
    </row>
    <row r="79" spans="5:39">
      <c r="E79" s="269"/>
      <c r="F79" s="224"/>
      <c r="G79" s="383"/>
      <c r="H79" s="304"/>
      <c r="I79" s="304"/>
      <c r="J79" s="304"/>
      <c r="K79" s="304"/>
      <c r="L79" s="304"/>
      <c r="M79" s="304"/>
      <c r="N79" s="304"/>
      <c r="O79" s="304"/>
      <c r="P79" s="304"/>
      <c r="Q79" s="296"/>
      <c r="R79" s="296"/>
      <c r="S79" s="296"/>
      <c r="T79" s="296"/>
      <c r="U79" s="296"/>
      <c r="V79" s="296"/>
      <c r="W79" s="311"/>
      <c r="X79" s="311"/>
      <c r="Y79" s="311"/>
      <c r="Z79" s="311"/>
      <c r="AA79" s="241"/>
      <c r="AB79" s="285"/>
      <c r="AC79" s="279"/>
      <c r="AD79" s="245"/>
      <c r="AE79" s="245"/>
      <c r="AF79" s="245"/>
      <c r="AG79" s="245"/>
      <c r="AH79" s="245"/>
      <c r="AI79" s="392"/>
      <c r="AJ79" s="245"/>
      <c r="AK79" s="245"/>
      <c r="AL79" s="279"/>
      <c r="AM79" s="108"/>
    </row>
    <row r="80" spans="5:39">
      <c r="E80" s="269"/>
      <c r="F80" s="224"/>
      <c r="G80" s="383"/>
      <c r="H80" s="304"/>
      <c r="I80" s="304"/>
      <c r="J80" s="304"/>
      <c r="K80" s="304"/>
      <c r="L80" s="304"/>
      <c r="M80" s="304"/>
      <c r="N80" s="304"/>
      <c r="O80" s="304"/>
      <c r="P80" s="304"/>
      <c r="Q80" s="296"/>
      <c r="R80" s="296"/>
      <c r="S80" s="296"/>
      <c r="T80" s="296"/>
      <c r="U80" s="296"/>
      <c r="V80" s="296"/>
      <c r="W80" s="311"/>
      <c r="X80" s="311"/>
      <c r="Y80" s="311"/>
      <c r="Z80" s="311"/>
      <c r="AA80" s="241"/>
      <c r="AB80" s="285"/>
      <c r="AC80" s="279"/>
      <c r="AD80" s="245"/>
      <c r="AE80" s="245"/>
      <c r="AF80" s="245"/>
      <c r="AG80" s="245"/>
      <c r="AH80" s="245"/>
      <c r="AI80" s="392"/>
      <c r="AJ80" s="245"/>
      <c r="AK80" s="245"/>
      <c r="AL80" s="279"/>
      <c r="AM80" s="108"/>
    </row>
    <row r="81" spans="5:39">
      <c r="E81" s="269"/>
      <c r="F81" s="224"/>
      <c r="G81" s="383"/>
      <c r="H81" s="304"/>
      <c r="I81" s="304"/>
      <c r="J81" s="304"/>
      <c r="K81" s="304"/>
      <c r="L81" s="304"/>
      <c r="M81" s="304"/>
      <c r="N81" s="304"/>
      <c r="O81" s="304"/>
      <c r="P81" s="304"/>
      <c r="Q81" s="296"/>
      <c r="R81" s="296"/>
      <c r="S81" s="296"/>
      <c r="T81" s="296"/>
      <c r="U81" s="296"/>
      <c r="V81" s="296"/>
      <c r="W81" s="311"/>
      <c r="X81" s="311"/>
      <c r="Y81" s="311"/>
      <c r="Z81" s="311"/>
      <c r="AA81" s="241"/>
      <c r="AB81" s="285"/>
      <c r="AC81" s="279"/>
      <c r="AD81" s="245"/>
      <c r="AE81" s="245"/>
      <c r="AF81" s="245"/>
      <c r="AG81" s="245"/>
      <c r="AH81" s="245"/>
      <c r="AI81" s="392"/>
      <c r="AJ81" s="245"/>
      <c r="AK81" s="245"/>
      <c r="AL81" s="279"/>
      <c r="AM81" s="108"/>
    </row>
    <row r="82" spans="5:39">
      <c r="E82" s="269"/>
      <c r="F82" s="224"/>
      <c r="G82" s="383"/>
      <c r="H82" s="304"/>
      <c r="I82" s="304"/>
      <c r="J82" s="304"/>
      <c r="K82" s="304"/>
      <c r="L82" s="304"/>
      <c r="M82" s="304"/>
      <c r="N82" s="304"/>
      <c r="O82" s="304"/>
      <c r="P82" s="304"/>
      <c r="Q82" s="296"/>
      <c r="R82" s="296"/>
      <c r="S82" s="296"/>
      <c r="T82" s="296"/>
      <c r="U82" s="296"/>
      <c r="V82" s="296"/>
      <c r="W82" s="311"/>
      <c r="X82" s="311"/>
      <c r="Y82" s="311"/>
      <c r="Z82" s="311"/>
      <c r="AA82" s="241"/>
      <c r="AB82" s="285"/>
      <c r="AC82" s="279"/>
      <c r="AD82" s="245"/>
      <c r="AE82" s="245"/>
      <c r="AF82" s="245"/>
      <c r="AG82" s="245"/>
      <c r="AH82" s="245"/>
      <c r="AI82" s="392"/>
      <c r="AJ82" s="245"/>
      <c r="AK82" s="245"/>
      <c r="AL82" s="279"/>
      <c r="AM82" s="108"/>
    </row>
    <row r="83" spans="5:39">
      <c r="E83" s="269"/>
      <c r="F83" s="224"/>
      <c r="G83" s="383"/>
      <c r="H83" s="304"/>
      <c r="I83" s="304"/>
      <c r="J83" s="304"/>
      <c r="K83" s="304"/>
      <c r="L83" s="304"/>
      <c r="M83" s="304"/>
      <c r="N83" s="304"/>
      <c r="O83" s="304"/>
      <c r="P83" s="304"/>
      <c r="Q83" s="296"/>
      <c r="R83" s="296"/>
      <c r="S83" s="296"/>
      <c r="T83" s="296"/>
      <c r="U83" s="296"/>
      <c r="V83" s="296"/>
      <c r="W83" s="311"/>
      <c r="X83" s="311"/>
      <c r="Y83" s="311"/>
      <c r="Z83" s="311"/>
      <c r="AA83" s="241"/>
      <c r="AB83" s="285"/>
      <c r="AC83" s="279"/>
      <c r="AD83" s="245"/>
      <c r="AE83" s="245"/>
      <c r="AF83" s="245"/>
      <c r="AG83" s="245"/>
      <c r="AH83" s="245"/>
      <c r="AI83" s="392"/>
      <c r="AJ83" s="245"/>
      <c r="AK83" s="245"/>
      <c r="AL83" s="279"/>
      <c r="AM83" s="108"/>
    </row>
    <row r="84" spans="5:39">
      <c r="E84" s="269"/>
      <c r="F84" s="224"/>
      <c r="G84" s="383"/>
      <c r="H84" s="304"/>
      <c r="I84" s="304"/>
      <c r="J84" s="304"/>
      <c r="K84" s="304"/>
      <c r="L84" s="304"/>
      <c r="M84" s="304"/>
      <c r="N84" s="304"/>
      <c r="O84" s="304"/>
      <c r="P84" s="304"/>
      <c r="Q84" s="296"/>
      <c r="R84" s="296"/>
      <c r="S84" s="296"/>
      <c r="T84" s="296"/>
      <c r="U84" s="296"/>
      <c r="V84" s="296"/>
      <c r="W84" s="311"/>
      <c r="X84" s="311"/>
      <c r="Y84" s="311"/>
      <c r="Z84" s="311"/>
      <c r="AA84" s="241"/>
      <c r="AB84" s="285"/>
      <c r="AC84" s="279"/>
      <c r="AD84" s="245"/>
      <c r="AE84" s="245"/>
      <c r="AF84" s="245"/>
      <c r="AG84" s="245"/>
      <c r="AH84" s="245"/>
      <c r="AI84" s="392"/>
      <c r="AJ84" s="245"/>
      <c r="AK84" s="245"/>
      <c r="AL84" s="279"/>
      <c r="AM84" s="108"/>
    </row>
    <row r="85" spans="5:39">
      <c r="E85" s="269"/>
      <c r="F85" s="224"/>
      <c r="G85" s="383"/>
      <c r="H85" s="304"/>
      <c r="I85" s="304"/>
      <c r="J85" s="304"/>
      <c r="K85" s="304"/>
      <c r="L85" s="304"/>
      <c r="M85" s="304"/>
      <c r="N85" s="304"/>
      <c r="O85" s="304"/>
      <c r="P85" s="304"/>
      <c r="Q85" s="296"/>
      <c r="R85" s="296"/>
      <c r="S85" s="296"/>
      <c r="T85" s="296"/>
      <c r="U85" s="296"/>
      <c r="V85" s="296"/>
      <c r="W85" s="311"/>
      <c r="X85" s="311"/>
      <c r="Y85" s="311"/>
      <c r="Z85" s="311"/>
      <c r="AA85" s="241"/>
      <c r="AB85" s="285"/>
      <c r="AC85" s="279"/>
      <c r="AD85" s="245"/>
      <c r="AE85" s="245"/>
      <c r="AF85" s="245"/>
      <c r="AG85" s="245"/>
      <c r="AH85" s="245"/>
      <c r="AI85" s="392"/>
      <c r="AJ85" s="245"/>
      <c r="AK85" s="245"/>
      <c r="AL85" s="279"/>
      <c r="AM85" s="108"/>
    </row>
    <row r="86" spans="5:39">
      <c r="E86" s="269"/>
      <c r="F86" s="224"/>
      <c r="G86" s="383"/>
      <c r="H86" s="304"/>
      <c r="I86" s="304"/>
      <c r="J86" s="304"/>
      <c r="K86" s="304"/>
      <c r="L86" s="304"/>
      <c r="M86" s="304"/>
      <c r="N86" s="304"/>
      <c r="O86" s="304"/>
      <c r="P86" s="304"/>
      <c r="Q86" s="296"/>
      <c r="R86" s="296"/>
      <c r="S86" s="296"/>
      <c r="T86" s="296"/>
      <c r="U86" s="296"/>
      <c r="V86" s="296"/>
      <c r="W86" s="311"/>
      <c r="X86" s="311"/>
      <c r="Y86" s="311"/>
      <c r="Z86" s="311"/>
      <c r="AA86" s="241"/>
      <c r="AB86" s="285"/>
      <c r="AC86" s="279"/>
      <c r="AD86" s="245"/>
      <c r="AE86" s="245"/>
      <c r="AF86" s="245"/>
      <c r="AG86" s="245"/>
      <c r="AH86" s="245"/>
      <c r="AI86" s="392"/>
      <c r="AJ86" s="245"/>
      <c r="AK86" s="245"/>
      <c r="AL86" s="279"/>
      <c r="AM86" s="108"/>
    </row>
    <row r="87" spans="5:39">
      <c r="E87" s="269"/>
      <c r="F87" s="224"/>
      <c r="G87" s="383"/>
      <c r="H87" s="304"/>
      <c r="I87" s="304"/>
      <c r="J87" s="304"/>
      <c r="K87" s="304"/>
      <c r="L87" s="304"/>
      <c r="M87" s="304"/>
      <c r="N87" s="304"/>
      <c r="O87" s="304"/>
      <c r="P87" s="304"/>
      <c r="Q87" s="296"/>
      <c r="R87" s="296"/>
      <c r="S87" s="296"/>
      <c r="T87" s="296"/>
      <c r="U87" s="296"/>
      <c r="V87" s="296"/>
      <c r="W87" s="311"/>
      <c r="X87" s="311"/>
      <c r="Y87" s="311"/>
      <c r="Z87" s="311"/>
      <c r="AA87" s="241"/>
      <c r="AB87" s="285"/>
      <c r="AC87" s="279"/>
      <c r="AD87" s="245"/>
      <c r="AE87" s="245"/>
      <c r="AF87" s="245"/>
      <c r="AG87" s="245"/>
      <c r="AH87" s="245"/>
      <c r="AI87" s="392"/>
      <c r="AJ87" s="245"/>
      <c r="AK87" s="245"/>
      <c r="AL87" s="279"/>
      <c r="AM87" s="108"/>
    </row>
    <row r="88" spans="5:39">
      <c r="E88" s="269"/>
      <c r="F88" s="224"/>
      <c r="G88" s="383"/>
      <c r="H88" s="304"/>
      <c r="I88" s="304"/>
      <c r="J88" s="304"/>
      <c r="K88" s="304"/>
      <c r="L88" s="304"/>
      <c r="M88" s="304"/>
      <c r="N88" s="304"/>
      <c r="O88" s="304"/>
      <c r="P88" s="304"/>
      <c r="Q88" s="296"/>
      <c r="R88" s="296"/>
      <c r="S88" s="296"/>
      <c r="T88" s="296"/>
      <c r="U88" s="296"/>
      <c r="V88" s="296"/>
      <c r="W88" s="311"/>
      <c r="X88" s="311"/>
      <c r="Y88" s="311"/>
      <c r="Z88" s="311"/>
      <c r="AA88" s="241"/>
      <c r="AB88" s="285"/>
      <c r="AC88" s="279"/>
      <c r="AD88" s="245"/>
      <c r="AE88" s="245"/>
      <c r="AF88" s="245"/>
      <c r="AG88" s="245"/>
      <c r="AH88" s="245"/>
      <c r="AI88" s="392"/>
      <c r="AJ88" s="245"/>
      <c r="AK88" s="245"/>
      <c r="AL88" s="279"/>
      <c r="AM88" s="108"/>
    </row>
    <row r="89" spans="5:39">
      <c r="E89" s="269"/>
      <c r="F89" s="224"/>
      <c r="G89" s="383"/>
      <c r="H89" s="304"/>
      <c r="I89" s="304"/>
      <c r="J89" s="304"/>
      <c r="K89" s="304"/>
      <c r="L89" s="304"/>
      <c r="M89" s="304"/>
      <c r="N89" s="304"/>
      <c r="O89" s="304"/>
      <c r="P89" s="304"/>
      <c r="Q89" s="296"/>
      <c r="R89" s="296"/>
      <c r="S89" s="296"/>
      <c r="T89" s="296"/>
      <c r="U89" s="296"/>
      <c r="V89" s="296"/>
      <c r="W89" s="311"/>
      <c r="X89" s="311"/>
      <c r="Y89" s="311"/>
      <c r="Z89" s="311"/>
      <c r="AA89" s="241"/>
      <c r="AB89" s="285"/>
      <c r="AC89" s="279"/>
      <c r="AD89" s="245"/>
      <c r="AE89" s="245"/>
      <c r="AF89" s="245"/>
      <c r="AG89" s="245"/>
      <c r="AH89" s="245"/>
      <c r="AI89" s="392"/>
      <c r="AJ89" s="245"/>
      <c r="AK89" s="245"/>
      <c r="AL89" s="279"/>
      <c r="AM89" s="108"/>
    </row>
    <row r="90" spans="5:39">
      <c r="E90" s="269"/>
      <c r="F90" s="224"/>
      <c r="G90" s="383"/>
      <c r="H90" s="304"/>
      <c r="I90" s="304"/>
      <c r="J90" s="304"/>
      <c r="K90" s="304"/>
      <c r="L90" s="304"/>
      <c r="M90" s="304"/>
      <c r="N90" s="304"/>
      <c r="O90" s="304"/>
      <c r="P90" s="304"/>
      <c r="Q90" s="296"/>
      <c r="R90" s="296"/>
      <c r="S90" s="296"/>
      <c r="T90" s="296"/>
      <c r="U90" s="296"/>
      <c r="V90" s="296"/>
      <c r="W90" s="311"/>
      <c r="X90" s="311"/>
      <c r="Y90" s="311"/>
      <c r="Z90" s="311"/>
      <c r="AA90" s="241"/>
      <c r="AB90" s="285"/>
      <c r="AC90" s="279"/>
      <c r="AD90" s="245"/>
      <c r="AE90" s="245"/>
      <c r="AF90" s="245"/>
      <c r="AG90" s="245"/>
      <c r="AH90" s="245"/>
      <c r="AI90" s="392"/>
      <c r="AJ90" s="245"/>
      <c r="AK90" s="245"/>
      <c r="AL90" s="279"/>
      <c r="AM90" s="108"/>
    </row>
    <row r="91" spans="5:39">
      <c r="E91" s="269"/>
      <c r="F91" s="224"/>
      <c r="G91" s="383"/>
      <c r="H91" s="304"/>
      <c r="I91" s="304"/>
      <c r="J91" s="304"/>
      <c r="K91" s="304"/>
      <c r="L91" s="304"/>
      <c r="M91" s="304"/>
      <c r="N91" s="304"/>
      <c r="O91" s="304"/>
      <c r="P91" s="304"/>
      <c r="Q91" s="296"/>
      <c r="R91" s="296"/>
      <c r="S91" s="296"/>
      <c r="T91" s="296"/>
      <c r="U91" s="296"/>
      <c r="V91" s="296"/>
      <c r="W91" s="311"/>
      <c r="X91" s="311"/>
      <c r="Y91" s="311"/>
      <c r="Z91" s="311"/>
      <c r="AA91" s="241"/>
      <c r="AB91" s="285"/>
      <c r="AC91" s="279"/>
      <c r="AD91" s="245"/>
      <c r="AE91" s="245"/>
      <c r="AF91" s="245"/>
      <c r="AG91" s="245"/>
      <c r="AH91" s="245"/>
      <c r="AI91" s="392"/>
      <c r="AJ91" s="245"/>
      <c r="AK91" s="245"/>
      <c r="AL91" s="279"/>
      <c r="AM91" s="108"/>
    </row>
    <row r="92" spans="5:39">
      <c r="E92" s="269"/>
      <c r="F92" s="224"/>
      <c r="G92" s="383"/>
      <c r="H92" s="304"/>
      <c r="I92" s="304"/>
      <c r="J92" s="304"/>
      <c r="K92" s="304"/>
      <c r="L92" s="304"/>
      <c r="M92" s="304"/>
      <c r="N92" s="304"/>
      <c r="O92" s="304"/>
      <c r="P92" s="304"/>
      <c r="Q92" s="296"/>
      <c r="R92" s="296"/>
      <c r="S92" s="296"/>
      <c r="T92" s="296"/>
      <c r="U92" s="296"/>
      <c r="V92" s="296"/>
      <c r="W92" s="311"/>
      <c r="X92" s="311"/>
      <c r="Y92" s="311"/>
      <c r="Z92" s="311"/>
      <c r="AA92" s="241"/>
      <c r="AB92" s="285"/>
      <c r="AC92" s="279"/>
      <c r="AD92" s="245"/>
      <c r="AE92" s="245"/>
      <c r="AF92" s="245"/>
      <c r="AG92" s="245"/>
      <c r="AH92" s="245"/>
      <c r="AI92" s="392"/>
      <c r="AJ92" s="245"/>
      <c r="AK92" s="245"/>
      <c r="AL92" s="279"/>
      <c r="AM92" s="108"/>
    </row>
    <row r="93" spans="5:39">
      <c r="E93" s="269"/>
      <c r="F93" s="224"/>
      <c r="G93" s="383"/>
      <c r="H93" s="304"/>
      <c r="I93" s="304"/>
      <c r="J93" s="304"/>
      <c r="K93" s="304"/>
      <c r="L93" s="304"/>
      <c r="M93" s="304"/>
      <c r="N93" s="304"/>
      <c r="O93" s="304"/>
      <c r="P93" s="304"/>
      <c r="Q93" s="296"/>
      <c r="R93" s="296"/>
      <c r="S93" s="296"/>
      <c r="T93" s="296"/>
      <c r="U93" s="296"/>
      <c r="V93" s="296"/>
      <c r="W93" s="311"/>
      <c r="X93" s="311"/>
      <c r="Y93" s="311"/>
      <c r="Z93" s="311"/>
      <c r="AA93" s="241"/>
      <c r="AB93" s="285"/>
      <c r="AC93" s="279"/>
      <c r="AD93" s="245"/>
      <c r="AE93" s="245"/>
      <c r="AF93" s="245"/>
      <c r="AG93" s="245"/>
      <c r="AH93" s="245"/>
      <c r="AI93" s="392"/>
      <c r="AJ93" s="245"/>
      <c r="AK93" s="245"/>
      <c r="AL93" s="279"/>
      <c r="AM93" s="108"/>
    </row>
    <row r="94" spans="5:39">
      <c r="E94" s="269"/>
      <c r="F94" s="224"/>
      <c r="G94" s="383"/>
      <c r="H94" s="304"/>
      <c r="I94" s="304"/>
      <c r="J94" s="304"/>
      <c r="K94" s="304"/>
      <c r="L94" s="304"/>
      <c r="M94" s="304"/>
      <c r="N94" s="304"/>
      <c r="O94" s="304"/>
      <c r="P94" s="304"/>
      <c r="Q94" s="296"/>
      <c r="R94" s="296"/>
      <c r="S94" s="296"/>
      <c r="T94" s="296"/>
      <c r="U94" s="296"/>
      <c r="V94" s="296"/>
      <c r="W94" s="311"/>
      <c r="X94" s="311"/>
      <c r="Y94" s="311"/>
      <c r="Z94" s="311"/>
      <c r="AA94" s="241"/>
      <c r="AB94" s="285"/>
      <c r="AC94" s="279"/>
      <c r="AD94" s="245"/>
      <c r="AE94" s="245"/>
      <c r="AF94" s="245"/>
      <c r="AG94" s="245"/>
      <c r="AH94" s="245"/>
      <c r="AI94" s="392"/>
      <c r="AJ94" s="245"/>
      <c r="AK94" s="245"/>
      <c r="AL94" s="279"/>
      <c r="AM94" s="108"/>
    </row>
    <row r="95" spans="5:39">
      <c r="E95" s="269"/>
      <c r="F95" s="224"/>
      <c r="G95" s="383"/>
      <c r="H95" s="304"/>
      <c r="I95" s="304"/>
      <c r="J95" s="304"/>
      <c r="K95" s="304"/>
      <c r="L95" s="304"/>
      <c r="M95" s="304"/>
      <c r="N95" s="304"/>
      <c r="O95" s="304"/>
      <c r="P95" s="304"/>
      <c r="Q95" s="296"/>
      <c r="R95" s="296"/>
      <c r="S95" s="296"/>
      <c r="T95" s="296"/>
      <c r="U95" s="296"/>
      <c r="V95" s="296"/>
      <c r="W95" s="311"/>
      <c r="X95" s="311"/>
      <c r="Y95" s="311"/>
      <c r="Z95" s="311"/>
      <c r="AA95" s="241"/>
      <c r="AB95" s="285"/>
      <c r="AC95" s="279"/>
      <c r="AD95" s="245"/>
      <c r="AE95" s="245"/>
      <c r="AF95" s="245"/>
      <c r="AG95" s="245"/>
      <c r="AH95" s="245"/>
      <c r="AI95" s="392"/>
      <c r="AJ95" s="245"/>
      <c r="AK95" s="245"/>
      <c r="AL95" s="279"/>
      <c r="AM95" s="108"/>
    </row>
    <row r="96" spans="5:39">
      <c r="E96" s="269"/>
      <c r="F96" s="224"/>
      <c r="G96" s="383"/>
      <c r="H96" s="304"/>
      <c r="I96" s="304"/>
      <c r="J96" s="304"/>
      <c r="K96" s="304"/>
      <c r="L96" s="304"/>
      <c r="M96" s="304"/>
      <c r="N96" s="304"/>
      <c r="O96" s="304"/>
      <c r="P96" s="304"/>
      <c r="Q96" s="296"/>
      <c r="R96" s="296"/>
      <c r="S96" s="296"/>
      <c r="T96" s="296"/>
      <c r="U96" s="296"/>
      <c r="V96" s="296"/>
      <c r="W96" s="311"/>
      <c r="X96" s="311"/>
      <c r="Y96" s="311"/>
      <c r="Z96" s="311"/>
      <c r="AA96" s="241"/>
      <c r="AB96" s="285"/>
      <c r="AC96" s="279"/>
      <c r="AD96" s="245"/>
      <c r="AE96" s="245"/>
      <c r="AF96" s="245"/>
      <c r="AG96" s="245"/>
      <c r="AH96" s="245"/>
      <c r="AI96" s="392"/>
      <c r="AJ96" s="245"/>
      <c r="AK96" s="245"/>
      <c r="AL96" s="279"/>
      <c r="AM96" s="108"/>
    </row>
    <row r="97" spans="5:39">
      <c r="E97" s="269"/>
      <c r="F97" s="224"/>
      <c r="G97" s="383"/>
      <c r="H97" s="304"/>
      <c r="I97" s="304"/>
      <c r="J97" s="304"/>
      <c r="K97" s="304"/>
      <c r="L97" s="304"/>
      <c r="M97" s="304"/>
      <c r="N97" s="304"/>
      <c r="O97" s="304"/>
      <c r="P97" s="304"/>
      <c r="Q97" s="296"/>
      <c r="R97" s="296"/>
      <c r="S97" s="296"/>
      <c r="T97" s="296"/>
      <c r="U97" s="296"/>
      <c r="V97" s="296"/>
      <c r="W97" s="311"/>
      <c r="X97" s="311"/>
      <c r="Y97" s="311"/>
      <c r="Z97" s="311"/>
      <c r="AA97" s="241"/>
      <c r="AB97" s="285"/>
      <c r="AC97" s="279"/>
      <c r="AD97" s="245"/>
      <c r="AE97" s="245"/>
      <c r="AF97" s="245"/>
      <c r="AG97" s="245"/>
      <c r="AH97" s="245"/>
      <c r="AI97" s="392"/>
      <c r="AJ97" s="245"/>
      <c r="AK97" s="245"/>
      <c r="AL97" s="279"/>
      <c r="AM97" s="108"/>
    </row>
    <row r="98" spans="5:39">
      <c r="E98" s="269"/>
      <c r="F98" s="224"/>
      <c r="G98" s="383"/>
      <c r="H98" s="304"/>
      <c r="I98" s="304"/>
      <c r="J98" s="304"/>
      <c r="K98" s="304"/>
      <c r="L98" s="304"/>
      <c r="M98" s="304"/>
      <c r="N98" s="304"/>
      <c r="O98" s="304"/>
      <c r="P98" s="304"/>
      <c r="Q98" s="296"/>
      <c r="R98" s="296"/>
      <c r="S98" s="296"/>
      <c r="T98" s="296"/>
      <c r="U98" s="296"/>
      <c r="V98" s="296"/>
      <c r="W98" s="311"/>
      <c r="X98" s="311"/>
      <c r="Y98" s="311"/>
      <c r="Z98" s="311"/>
      <c r="AA98" s="241"/>
      <c r="AB98" s="285"/>
      <c r="AC98" s="279"/>
      <c r="AD98" s="245"/>
      <c r="AE98" s="245"/>
      <c r="AF98" s="245"/>
      <c r="AG98" s="245"/>
      <c r="AH98" s="245"/>
      <c r="AI98" s="392"/>
      <c r="AJ98" s="245"/>
      <c r="AK98" s="245"/>
      <c r="AL98" s="279"/>
      <c r="AM98" s="108"/>
    </row>
    <row r="99" spans="5:39">
      <c r="E99" s="269"/>
      <c r="F99" s="224"/>
      <c r="G99" s="383"/>
      <c r="H99" s="304"/>
      <c r="I99" s="304"/>
      <c r="J99" s="304"/>
      <c r="K99" s="304"/>
      <c r="L99" s="304"/>
      <c r="M99" s="304"/>
      <c r="N99" s="304"/>
      <c r="O99" s="304"/>
      <c r="P99" s="304"/>
      <c r="Q99" s="296"/>
      <c r="R99" s="296"/>
      <c r="S99" s="296"/>
      <c r="T99" s="296"/>
      <c r="U99" s="296"/>
      <c r="V99" s="296"/>
      <c r="W99" s="311"/>
      <c r="X99" s="311"/>
      <c r="Y99" s="311"/>
      <c r="Z99" s="311"/>
      <c r="AA99" s="241"/>
      <c r="AB99" s="285"/>
      <c r="AC99" s="279"/>
      <c r="AD99" s="245"/>
      <c r="AE99" s="245"/>
      <c r="AF99" s="245"/>
      <c r="AG99" s="245"/>
      <c r="AH99" s="245"/>
      <c r="AI99" s="392"/>
      <c r="AJ99" s="245"/>
      <c r="AK99" s="245"/>
      <c r="AL99" s="279"/>
      <c r="AM99" s="108"/>
    </row>
    <row r="100" spans="5:39">
      <c r="E100" s="269"/>
      <c r="F100" s="224"/>
      <c r="G100" s="383"/>
      <c r="H100" s="304"/>
      <c r="I100" s="304"/>
      <c r="J100" s="304"/>
      <c r="K100" s="304"/>
      <c r="L100" s="304"/>
      <c r="M100" s="304"/>
      <c r="N100" s="304"/>
      <c r="O100" s="304"/>
      <c r="P100" s="304"/>
      <c r="Q100" s="296"/>
      <c r="R100" s="296"/>
      <c r="S100" s="296"/>
      <c r="T100" s="296"/>
      <c r="U100" s="296"/>
      <c r="V100" s="296"/>
      <c r="W100" s="311"/>
      <c r="X100" s="311"/>
      <c r="Y100" s="311"/>
      <c r="Z100" s="311"/>
      <c r="AA100" s="241"/>
      <c r="AB100" s="285"/>
      <c r="AC100" s="279"/>
      <c r="AD100" s="245"/>
      <c r="AE100" s="245"/>
      <c r="AF100" s="245"/>
      <c r="AG100" s="245"/>
      <c r="AH100" s="245"/>
      <c r="AI100" s="392"/>
      <c r="AJ100" s="245"/>
      <c r="AK100" s="245"/>
      <c r="AL100" s="279"/>
      <c r="AM100" s="108"/>
    </row>
    <row r="101" spans="5:39">
      <c r="E101" s="269"/>
      <c r="F101" s="224"/>
      <c r="G101" s="383"/>
      <c r="H101" s="304"/>
      <c r="I101" s="304"/>
      <c r="J101" s="304"/>
      <c r="K101" s="304"/>
      <c r="L101" s="304"/>
      <c r="M101" s="304"/>
      <c r="N101" s="304"/>
      <c r="O101" s="304"/>
      <c r="P101" s="304"/>
      <c r="Q101" s="296"/>
      <c r="R101" s="296"/>
      <c r="S101" s="296"/>
      <c r="T101" s="296"/>
      <c r="U101" s="296"/>
      <c r="V101" s="296"/>
      <c r="W101" s="311"/>
      <c r="X101" s="311"/>
      <c r="Y101" s="311"/>
      <c r="Z101" s="311"/>
      <c r="AA101" s="241"/>
      <c r="AB101" s="285"/>
      <c r="AC101" s="279"/>
      <c r="AD101" s="245"/>
      <c r="AE101" s="245"/>
      <c r="AF101" s="245"/>
      <c r="AG101" s="245"/>
      <c r="AH101" s="245"/>
      <c r="AI101" s="392"/>
      <c r="AJ101" s="245"/>
      <c r="AK101" s="245"/>
      <c r="AL101" s="279"/>
      <c r="AM101" s="108"/>
    </row>
    <row r="102" spans="5:39">
      <c r="E102" s="269"/>
      <c r="F102" s="224"/>
      <c r="G102" s="383"/>
      <c r="H102" s="304"/>
      <c r="I102" s="304"/>
      <c r="J102" s="304"/>
      <c r="K102" s="304"/>
      <c r="L102" s="304"/>
      <c r="M102" s="304"/>
      <c r="N102" s="304"/>
      <c r="O102" s="304"/>
      <c r="P102" s="304"/>
      <c r="Q102" s="296"/>
      <c r="R102" s="296"/>
      <c r="S102" s="296"/>
      <c r="T102" s="296"/>
      <c r="U102" s="296"/>
      <c r="V102" s="296"/>
      <c r="W102" s="311"/>
      <c r="X102" s="311"/>
      <c r="Y102" s="311"/>
      <c r="Z102" s="311"/>
      <c r="AA102" s="241"/>
      <c r="AB102" s="285"/>
      <c r="AC102" s="279"/>
      <c r="AD102" s="245"/>
      <c r="AE102" s="245"/>
      <c r="AF102" s="245"/>
      <c r="AG102" s="245"/>
      <c r="AH102" s="245"/>
      <c r="AI102" s="392"/>
      <c r="AJ102" s="245"/>
      <c r="AK102" s="245"/>
      <c r="AL102" s="279"/>
      <c r="AM102" s="108"/>
    </row>
    <row r="103" spans="5:39">
      <c r="E103" s="269"/>
      <c r="F103" s="224"/>
      <c r="G103" s="383"/>
      <c r="H103" s="304"/>
      <c r="I103" s="304"/>
      <c r="J103" s="304"/>
      <c r="K103" s="304"/>
      <c r="L103" s="304"/>
      <c r="M103" s="304"/>
      <c r="N103" s="304"/>
      <c r="O103" s="304"/>
      <c r="P103" s="304"/>
      <c r="Q103" s="296"/>
      <c r="R103" s="296"/>
      <c r="S103" s="296"/>
      <c r="T103" s="296"/>
      <c r="U103" s="296"/>
      <c r="V103" s="296"/>
      <c r="W103" s="311"/>
      <c r="X103" s="311"/>
      <c r="Y103" s="311"/>
      <c r="Z103" s="311"/>
      <c r="AA103" s="241"/>
      <c r="AB103" s="285"/>
      <c r="AC103" s="279"/>
      <c r="AD103" s="245"/>
      <c r="AE103" s="245"/>
      <c r="AF103" s="245"/>
      <c r="AG103" s="245"/>
      <c r="AH103" s="245"/>
      <c r="AI103" s="392"/>
      <c r="AJ103" s="245"/>
      <c r="AK103" s="245"/>
      <c r="AL103" s="279"/>
      <c r="AM103" s="108"/>
    </row>
    <row r="104" spans="5:39">
      <c r="E104" s="269"/>
      <c r="F104" s="224"/>
      <c r="G104" s="383"/>
      <c r="H104" s="304"/>
      <c r="I104" s="304"/>
      <c r="J104" s="304"/>
      <c r="K104" s="304"/>
      <c r="L104" s="304"/>
      <c r="M104" s="304"/>
      <c r="N104" s="304"/>
      <c r="O104" s="304"/>
      <c r="P104" s="304"/>
      <c r="Q104" s="296"/>
      <c r="R104" s="296"/>
      <c r="S104" s="296"/>
      <c r="T104" s="296"/>
      <c r="U104" s="296"/>
      <c r="V104" s="296"/>
      <c r="W104" s="311"/>
      <c r="X104" s="311"/>
      <c r="Y104" s="311"/>
      <c r="Z104" s="311"/>
      <c r="AA104" s="241"/>
      <c r="AB104" s="285"/>
      <c r="AC104" s="279"/>
      <c r="AD104" s="245"/>
      <c r="AE104" s="245"/>
      <c r="AF104" s="245"/>
      <c r="AG104" s="245"/>
      <c r="AH104" s="245"/>
      <c r="AI104" s="392"/>
      <c r="AJ104" s="245"/>
      <c r="AK104" s="245"/>
      <c r="AL104" s="279"/>
      <c r="AM104" s="108"/>
    </row>
    <row r="105" spans="5:39">
      <c r="E105" s="269"/>
      <c r="F105" s="224"/>
      <c r="G105" s="383"/>
      <c r="H105" s="304"/>
      <c r="I105" s="304"/>
      <c r="J105" s="304"/>
      <c r="K105" s="304"/>
      <c r="L105" s="304"/>
      <c r="M105" s="304"/>
      <c r="N105" s="304"/>
      <c r="O105" s="304"/>
      <c r="P105" s="304"/>
      <c r="Q105" s="296"/>
      <c r="R105" s="296"/>
      <c r="S105" s="296"/>
      <c r="T105" s="296"/>
      <c r="U105" s="296"/>
      <c r="V105" s="296"/>
      <c r="W105" s="311"/>
      <c r="X105" s="311"/>
      <c r="Y105" s="311"/>
      <c r="Z105" s="311"/>
      <c r="AA105" s="241"/>
      <c r="AB105" s="285"/>
      <c r="AC105" s="279"/>
      <c r="AD105" s="245"/>
      <c r="AE105" s="245"/>
      <c r="AF105" s="245"/>
      <c r="AG105" s="245"/>
      <c r="AH105" s="245"/>
      <c r="AI105" s="392"/>
      <c r="AJ105" s="245"/>
      <c r="AK105" s="245"/>
      <c r="AL105" s="279"/>
      <c r="AM105" s="108"/>
    </row>
    <row r="106" spans="5:39">
      <c r="E106" s="269"/>
      <c r="F106" s="224"/>
      <c r="G106" s="383"/>
      <c r="H106" s="304"/>
      <c r="I106" s="304"/>
      <c r="J106" s="304"/>
      <c r="K106" s="304"/>
      <c r="L106" s="304"/>
      <c r="M106" s="304"/>
      <c r="N106" s="304"/>
      <c r="O106" s="304"/>
      <c r="P106" s="304"/>
      <c r="Q106" s="296"/>
      <c r="R106" s="296"/>
      <c r="S106" s="296"/>
      <c r="T106" s="296"/>
      <c r="U106" s="296"/>
      <c r="V106" s="296"/>
      <c r="W106" s="311"/>
      <c r="X106" s="311"/>
      <c r="Y106" s="311"/>
      <c r="Z106" s="311"/>
      <c r="AA106" s="241"/>
      <c r="AB106" s="285"/>
      <c r="AC106" s="279"/>
      <c r="AD106" s="245"/>
      <c r="AE106" s="245"/>
      <c r="AF106" s="245"/>
      <c r="AG106" s="245"/>
      <c r="AH106" s="245"/>
      <c r="AI106" s="392"/>
      <c r="AJ106" s="245"/>
      <c r="AK106" s="245"/>
      <c r="AL106" s="279"/>
      <c r="AM106" s="108"/>
    </row>
    <row r="107" spans="5:39">
      <c r="E107" s="269"/>
      <c r="F107" s="224"/>
      <c r="G107" s="383"/>
      <c r="H107" s="304"/>
      <c r="I107" s="304"/>
      <c r="J107" s="304"/>
      <c r="K107" s="304"/>
      <c r="L107" s="304"/>
      <c r="M107" s="304"/>
      <c r="N107" s="304"/>
      <c r="O107" s="304"/>
      <c r="P107" s="304"/>
      <c r="Q107" s="296"/>
      <c r="R107" s="296"/>
      <c r="S107" s="296"/>
      <c r="T107" s="296"/>
      <c r="U107" s="296"/>
      <c r="V107" s="296"/>
      <c r="W107" s="311"/>
      <c r="X107" s="311"/>
      <c r="Y107" s="311"/>
      <c r="Z107" s="311"/>
      <c r="AA107" s="241"/>
      <c r="AB107" s="285"/>
      <c r="AC107" s="279"/>
      <c r="AD107" s="245"/>
      <c r="AE107" s="245"/>
      <c r="AF107" s="245"/>
      <c r="AG107" s="245"/>
      <c r="AH107" s="245"/>
      <c r="AI107" s="392"/>
      <c r="AJ107" s="245"/>
      <c r="AK107" s="245"/>
      <c r="AL107" s="279"/>
      <c r="AM107" s="108"/>
    </row>
    <row r="108" spans="5:39">
      <c r="E108" s="269"/>
      <c r="F108" s="224"/>
      <c r="G108" s="383"/>
      <c r="H108" s="304"/>
      <c r="I108" s="304"/>
      <c r="J108" s="304"/>
      <c r="K108" s="304"/>
      <c r="L108" s="304"/>
      <c r="M108" s="304"/>
      <c r="N108" s="304"/>
      <c r="O108" s="304"/>
      <c r="P108" s="304"/>
      <c r="Q108" s="296"/>
      <c r="R108" s="296"/>
      <c r="S108" s="296"/>
      <c r="T108" s="296"/>
      <c r="U108" s="296"/>
      <c r="V108" s="296"/>
      <c r="W108" s="311"/>
      <c r="X108" s="311"/>
      <c r="Y108" s="311"/>
      <c r="Z108" s="311"/>
      <c r="AA108" s="241"/>
      <c r="AB108" s="285"/>
      <c r="AC108" s="279"/>
      <c r="AD108" s="245"/>
      <c r="AE108" s="245"/>
      <c r="AF108" s="245"/>
      <c r="AG108" s="245"/>
      <c r="AH108" s="245"/>
      <c r="AI108" s="392"/>
      <c r="AJ108" s="245"/>
      <c r="AK108" s="245"/>
      <c r="AL108" s="279"/>
      <c r="AM108" s="108"/>
    </row>
    <row r="109" spans="5:39">
      <c r="E109" s="269"/>
      <c r="F109" s="224"/>
      <c r="G109" s="383"/>
      <c r="H109" s="304"/>
      <c r="I109" s="304"/>
      <c r="J109" s="304"/>
      <c r="K109" s="304"/>
      <c r="L109" s="304"/>
      <c r="M109" s="304"/>
      <c r="N109" s="304"/>
      <c r="O109" s="304"/>
      <c r="P109" s="304"/>
      <c r="Q109" s="296"/>
      <c r="R109" s="296"/>
      <c r="S109" s="296"/>
      <c r="T109" s="296"/>
      <c r="U109" s="296"/>
      <c r="V109" s="296"/>
      <c r="W109" s="311"/>
      <c r="X109" s="311"/>
      <c r="Y109" s="311"/>
      <c r="Z109" s="311"/>
      <c r="AA109" s="241"/>
      <c r="AB109" s="285"/>
      <c r="AC109" s="279"/>
      <c r="AD109" s="245"/>
      <c r="AE109" s="245"/>
      <c r="AF109" s="245"/>
      <c r="AG109" s="245"/>
      <c r="AH109" s="245"/>
      <c r="AI109" s="392"/>
      <c r="AJ109" s="245"/>
      <c r="AK109" s="245"/>
      <c r="AL109" s="279"/>
      <c r="AM109" s="108"/>
    </row>
    <row r="110" spans="5:39">
      <c r="E110" s="269"/>
      <c r="F110" s="224"/>
      <c r="G110" s="383"/>
      <c r="H110" s="304"/>
      <c r="I110" s="304"/>
      <c r="J110" s="304"/>
      <c r="K110" s="304"/>
      <c r="L110" s="304"/>
      <c r="M110" s="304"/>
      <c r="N110" s="304"/>
      <c r="O110" s="304"/>
      <c r="P110" s="304"/>
      <c r="Q110" s="296"/>
      <c r="R110" s="296"/>
      <c r="S110" s="296"/>
      <c r="T110" s="296"/>
      <c r="U110" s="296"/>
      <c r="V110" s="296"/>
      <c r="W110" s="311"/>
      <c r="X110" s="311"/>
      <c r="Y110" s="311"/>
      <c r="Z110" s="311"/>
      <c r="AA110" s="241"/>
      <c r="AB110" s="285"/>
      <c r="AC110" s="279"/>
      <c r="AD110" s="245"/>
      <c r="AE110" s="245"/>
      <c r="AF110" s="245"/>
      <c r="AG110" s="245"/>
      <c r="AH110" s="245"/>
      <c r="AI110" s="392"/>
      <c r="AJ110" s="245"/>
      <c r="AK110" s="245"/>
      <c r="AL110" s="279"/>
      <c r="AM110" s="108"/>
    </row>
    <row r="111" spans="5:39">
      <c r="E111" s="269"/>
      <c r="F111" s="224"/>
      <c r="G111" s="383"/>
      <c r="H111" s="304"/>
      <c r="I111" s="304"/>
      <c r="J111" s="304"/>
      <c r="K111" s="304"/>
      <c r="L111" s="304"/>
      <c r="M111" s="304"/>
      <c r="N111" s="304"/>
      <c r="O111" s="304"/>
      <c r="P111" s="304"/>
      <c r="Q111" s="296"/>
      <c r="R111" s="296"/>
      <c r="S111" s="296"/>
      <c r="T111" s="296"/>
      <c r="U111" s="296"/>
      <c r="V111" s="296"/>
      <c r="W111" s="311"/>
      <c r="X111" s="311"/>
      <c r="Y111" s="311"/>
      <c r="Z111" s="311"/>
      <c r="AA111" s="241"/>
      <c r="AB111" s="285"/>
      <c r="AC111" s="279"/>
      <c r="AD111" s="245"/>
      <c r="AE111" s="245"/>
      <c r="AF111" s="245"/>
      <c r="AG111" s="245"/>
      <c r="AH111" s="245"/>
      <c r="AI111" s="392"/>
      <c r="AJ111" s="245"/>
      <c r="AK111" s="245"/>
      <c r="AL111" s="279"/>
      <c r="AM111" s="108"/>
    </row>
    <row r="112" spans="5:39">
      <c r="E112" s="269"/>
      <c r="F112" s="224"/>
      <c r="G112" s="383"/>
      <c r="H112" s="304"/>
      <c r="I112" s="304"/>
      <c r="J112" s="304"/>
      <c r="K112" s="304"/>
      <c r="L112" s="304"/>
      <c r="M112" s="304"/>
      <c r="N112" s="304"/>
      <c r="O112" s="304"/>
      <c r="P112" s="304"/>
      <c r="Q112" s="296"/>
      <c r="R112" s="296"/>
      <c r="S112" s="296"/>
      <c r="T112" s="296"/>
      <c r="U112" s="296"/>
      <c r="V112" s="296"/>
      <c r="W112" s="311"/>
      <c r="X112" s="311"/>
      <c r="Y112" s="311"/>
      <c r="Z112" s="311"/>
      <c r="AA112" s="241"/>
      <c r="AB112" s="285"/>
      <c r="AC112" s="279"/>
      <c r="AD112" s="245"/>
      <c r="AE112" s="245"/>
      <c r="AF112" s="245"/>
      <c r="AG112" s="245"/>
      <c r="AH112" s="245"/>
      <c r="AI112" s="392"/>
      <c r="AJ112" s="245"/>
      <c r="AK112" s="245"/>
      <c r="AL112" s="279"/>
      <c r="AM112" s="108"/>
    </row>
    <row r="113" spans="5:39">
      <c r="E113" s="269"/>
      <c r="F113" s="224"/>
      <c r="G113" s="383"/>
      <c r="H113" s="304"/>
      <c r="I113" s="304"/>
      <c r="J113" s="304"/>
      <c r="K113" s="304"/>
      <c r="L113" s="304"/>
      <c r="M113" s="304"/>
      <c r="N113" s="304"/>
      <c r="O113" s="304"/>
      <c r="P113" s="304"/>
      <c r="Q113" s="296"/>
      <c r="R113" s="296"/>
      <c r="S113" s="296"/>
      <c r="T113" s="296"/>
      <c r="U113" s="296"/>
      <c r="V113" s="296"/>
      <c r="W113" s="311"/>
      <c r="X113" s="311"/>
      <c r="Y113" s="311"/>
      <c r="Z113" s="311"/>
      <c r="AA113" s="241"/>
      <c r="AB113" s="285"/>
      <c r="AC113" s="279"/>
      <c r="AD113" s="245"/>
      <c r="AE113" s="245"/>
      <c r="AF113" s="245"/>
      <c r="AG113" s="245"/>
      <c r="AH113" s="245"/>
      <c r="AI113" s="392"/>
      <c r="AJ113" s="245"/>
      <c r="AK113" s="245"/>
      <c r="AL113" s="279"/>
      <c r="AM113" s="108"/>
    </row>
    <row r="114" spans="5:39">
      <c r="E114" s="269"/>
      <c r="F114" s="224"/>
      <c r="G114" s="383"/>
      <c r="H114" s="304"/>
      <c r="I114" s="304"/>
      <c r="J114" s="304"/>
      <c r="K114" s="304"/>
      <c r="L114" s="304"/>
      <c r="M114" s="304"/>
      <c r="N114" s="304"/>
      <c r="O114" s="304"/>
      <c r="P114" s="304"/>
      <c r="Q114" s="296"/>
      <c r="R114" s="296"/>
      <c r="S114" s="296"/>
      <c r="T114" s="296"/>
      <c r="U114" s="296"/>
      <c r="V114" s="296"/>
      <c r="W114" s="311"/>
      <c r="X114" s="311"/>
      <c r="Y114" s="311"/>
      <c r="Z114" s="311"/>
      <c r="AA114" s="241"/>
      <c r="AB114" s="285"/>
      <c r="AC114" s="279"/>
      <c r="AD114" s="245"/>
      <c r="AE114" s="245"/>
      <c r="AF114" s="245"/>
      <c r="AG114" s="245"/>
      <c r="AH114" s="245"/>
      <c r="AI114" s="392"/>
      <c r="AJ114" s="245"/>
      <c r="AK114" s="245"/>
      <c r="AL114" s="279"/>
      <c r="AM114" s="108"/>
    </row>
    <row r="115" spans="5:39">
      <c r="E115" s="269"/>
      <c r="F115" s="224"/>
      <c r="G115" s="383"/>
      <c r="H115" s="304"/>
      <c r="I115" s="304"/>
      <c r="J115" s="304"/>
      <c r="K115" s="304"/>
      <c r="L115" s="304"/>
      <c r="M115" s="304"/>
      <c r="N115" s="304"/>
      <c r="O115" s="304"/>
      <c r="P115" s="304"/>
      <c r="Q115" s="296"/>
      <c r="R115" s="296"/>
      <c r="S115" s="296"/>
      <c r="T115" s="296"/>
      <c r="U115" s="296"/>
      <c r="V115" s="296"/>
      <c r="W115" s="311"/>
      <c r="X115" s="311"/>
      <c r="Y115" s="311"/>
      <c r="Z115" s="311"/>
      <c r="AA115" s="241"/>
      <c r="AB115" s="285"/>
      <c r="AC115" s="279"/>
      <c r="AD115" s="245"/>
      <c r="AE115" s="245"/>
      <c r="AF115" s="245"/>
      <c r="AG115" s="245"/>
      <c r="AH115" s="245"/>
      <c r="AI115" s="392"/>
      <c r="AJ115" s="245"/>
      <c r="AK115" s="245"/>
      <c r="AL115" s="279"/>
      <c r="AM115" s="108"/>
    </row>
    <row r="116" spans="5:39">
      <c r="E116" s="269"/>
      <c r="F116" s="224"/>
      <c r="G116" s="383"/>
      <c r="H116" s="304"/>
      <c r="I116" s="304"/>
      <c r="J116" s="304"/>
      <c r="K116" s="304"/>
      <c r="L116" s="304"/>
      <c r="M116" s="304"/>
      <c r="N116" s="304"/>
      <c r="O116" s="304"/>
      <c r="P116" s="304"/>
      <c r="Q116" s="296"/>
      <c r="R116" s="296"/>
      <c r="S116" s="296"/>
      <c r="T116" s="296"/>
      <c r="U116" s="296"/>
      <c r="V116" s="296"/>
      <c r="W116" s="311"/>
      <c r="X116" s="311"/>
      <c r="Y116" s="311"/>
      <c r="Z116" s="311"/>
      <c r="AA116" s="241"/>
      <c r="AB116" s="285"/>
      <c r="AC116" s="279"/>
      <c r="AD116" s="245"/>
      <c r="AE116" s="245"/>
      <c r="AF116" s="245"/>
      <c r="AG116" s="245"/>
      <c r="AH116" s="245"/>
      <c r="AI116" s="392"/>
      <c r="AJ116" s="245"/>
      <c r="AK116" s="245"/>
      <c r="AL116" s="279"/>
      <c r="AM116" s="108"/>
    </row>
    <row r="117" spans="5:39">
      <c r="E117" s="269"/>
      <c r="F117" s="224"/>
      <c r="G117" s="383"/>
      <c r="H117" s="304"/>
      <c r="I117" s="304"/>
      <c r="J117" s="304"/>
      <c r="K117" s="304"/>
      <c r="L117" s="304"/>
      <c r="M117" s="304"/>
      <c r="N117" s="304"/>
      <c r="O117" s="304"/>
      <c r="P117" s="304"/>
      <c r="Q117" s="296"/>
      <c r="R117" s="296"/>
      <c r="S117" s="296"/>
      <c r="T117" s="296"/>
      <c r="U117" s="296"/>
      <c r="V117" s="296"/>
      <c r="W117" s="311"/>
      <c r="X117" s="311"/>
      <c r="Y117" s="311"/>
      <c r="Z117" s="311"/>
      <c r="AA117" s="241"/>
      <c r="AB117" s="285"/>
      <c r="AC117" s="279"/>
      <c r="AD117" s="245"/>
      <c r="AE117" s="245"/>
      <c r="AF117" s="245"/>
      <c r="AG117" s="245"/>
      <c r="AH117" s="245"/>
      <c r="AI117" s="392"/>
      <c r="AJ117" s="245"/>
      <c r="AK117" s="245"/>
      <c r="AL117" s="279"/>
      <c r="AM117" s="108"/>
    </row>
    <row r="118" spans="5:39">
      <c r="E118" s="269"/>
      <c r="F118" s="224"/>
      <c r="G118" s="383"/>
      <c r="H118" s="304"/>
      <c r="I118" s="304"/>
      <c r="J118" s="304"/>
      <c r="K118" s="304"/>
      <c r="L118" s="304"/>
      <c r="M118" s="304"/>
      <c r="N118" s="304"/>
      <c r="O118" s="304"/>
      <c r="P118" s="304"/>
      <c r="Q118" s="296"/>
      <c r="R118" s="296"/>
      <c r="S118" s="296"/>
      <c r="T118" s="296"/>
      <c r="U118" s="296"/>
      <c r="V118" s="296"/>
      <c r="W118" s="311"/>
      <c r="X118" s="311"/>
      <c r="Y118" s="311"/>
      <c r="Z118" s="311"/>
      <c r="AA118" s="241"/>
      <c r="AB118" s="285"/>
      <c r="AC118" s="279"/>
      <c r="AD118" s="245"/>
      <c r="AE118" s="245"/>
      <c r="AF118" s="245"/>
      <c r="AG118" s="245"/>
      <c r="AH118" s="245"/>
      <c r="AI118" s="392"/>
      <c r="AJ118" s="245"/>
      <c r="AK118" s="245"/>
      <c r="AL118" s="279"/>
      <c r="AM118" s="108"/>
    </row>
    <row r="119" spans="5:39">
      <c r="E119" s="269"/>
      <c r="F119" s="224"/>
      <c r="G119" s="383"/>
      <c r="H119" s="304"/>
      <c r="I119" s="304"/>
      <c r="J119" s="304"/>
      <c r="K119" s="304"/>
      <c r="L119" s="304"/>
      <c r="M119" s="304"/>
      <c r="N119" s="304"/>
      <c r="O119" s="304"/>
      <c r="P119" s="304"/>
      <c r="Q119" s="296"/>
      <c r="R119" s="296"/>
      <c r="S119" s="296"/>
      <c r="T119" s="296"/>
      <c r="U119" s="296"/>
      <c r="V119" s="296"/>
      <c r="W119" s="311"/>
      <c r="X119" s="311"/>
      <c r="Y119" s="311"/>
      <c r="Z119" s="311"/>
      <c r="AA119" s="241"/>
      <c r="AB119" s="285"/>
      <c r="AC119" s="279"/>
      <c r="AD119" s="245"/>
      <c r="AE119" s="245"/>
      <c r="AF119" s="245"/>
      <c r="AG119" s="245"/>
      <c r="AH119" s="245"/>
      <c r="AI119" s="392"/>
      <c r="AJ119" s="245"/>
      <c r="AK119" s="245"/>
      <c r="AL119" s="279"/>
      <c r="AM119" s="108"/>
    </row>
    <row r="120" spans="5:39">
      <c r="E120" s="269"/>
      <c r="F120" s="224"/>
      <c r="G120" s="383"/>
      <c r="H120" s="304"/>
      <c r="I120" s="304"/>
      <c r="J120" s="304"/>
      <c r="K120" s="304"/>
      <c r="L120" s="304"/>
      <c r="M120" s="304"/>
      <c r="N120" s="304"/>
      <c r="O120" s="304"/>
      <c r="P120" s="304"/>
      <c r="Q120" s="296"/>
      <c r="R120" s="296"/>
      <c r="S120" s="296"/>
      <c r="T120" s="296"/>
      <c r="U120" s="296"/>
      <c r="V120" s="296"/>
      <c r="W120" s="311"/>
      <c r="X120" s="311"/>
      <c r="Y120" s="311"/>
      <c r="Z120" s="311"/>
      <c r="AA120" s="241"/>
      <c r="AB120" s="285"/>
      <c r="AC120" s="279"/>
      <c r="AD120" s="245"/>
      <c r="AE120" s="245"/>
      <c r="AF120" s="245"/>
      <c r="AG120" s="245"/>
      <c r="AH120" s="245"/>
      <c r="AI120" s="392"/>
      <c r="AJ120" s="245"/>
      <c r="AK120" s="245"/>
      <c r="AL120" s="279"/>
      <c r="AM120" s="108"/>
    </row>
    <row r="121" spans="5:39">
      <c r="E121" s="269"/>
      <c r="F121" s="224"/>
      <c r="G121" s="383"/>
      <c r="H121" s="304"/>
      <c r="I121" s="304"/>
      <c r="J121" s="304"/>
      <c r="K121" s="304"/>
      <c r="L121" s="304"/>
      <c r="M121" s="304"/>
      <c r="N121" s="304"/>
      <c r="O121" s="304"/>
      <c r="P121" s="304"/>
      <c r="Q121" s="296"/>
      <c r="R121" s="296"/>
      <c r="S121" s="296"/>
      <c r="T121" s="296"/>
      <c r="U121" s="296"/>
      <c r="V121" s="296"/>
      <c r="W121" s="311"/>
      <c r="X121" s="311"/>
      <c r="Y121" s="311"/>
      <c r="Z121" s="311"/>
      <c r="AA121" s="241"/>
      <c r="AB121" s="285"/>
      <c r="AC121" s="279"/>
      <c r="AD121" s="245"/>
      <c r="AE121" s="245"/>
      <c r="AF121" s="245"/>
      <c r="AG121" s="245"/>
      <c r="AH121" s="245"/>
      <c r="AI121" s="392"/>
      <c r="AJ121" s="245"/>
      <c r="AK121" s="245"/>
      <c r="AL121" s="279"/>
      <c r="AM121" s="108"/>
    </row>
    <row r="122" spans="5:39">
      <c r="E122" s="269"/>
      <c r="F122" s="224"/>
      <c r="G122" s="383"/>
      <c r="H122" s="304"/>
      <c r="I122" s="304"/>
      <c r="J122" s="304"/>
      <c r="K122" s="304"/>
      <c r="L122" s="304"/>
      <c r="M122" s="304"/>
      <c r="N122" s="304"/>
      <c r="O122" s="304"/>
      <c r="P122" s="304"/>
      <c r="Q122" s="296"/>
      <c r="R122" s="296"/>
      <c r="S122" s="296"/>
      <c r="T122" s="296"/>
      <c r="U122" s="296"/>
      <c r="V122" s="296"/>
      <c r="W122" s="311"/>
      <c r="X122" s="311"/>
      <c r="Y122" s="311"/>
      <c r="Z122" s="311"/>
      <c r="AA122" s="241"/>
      <c r="AB122" s="285"/>
      <c r="AC122" s="279"/>
      <c r="AD122" s="245"/>
      <c r="AE122" s="245"/>
      <c r="AF122" s="245"/>
      <c r="AG122" s="245"/>
      <c r="AH122" s="245"/>
      <c r="AI122" s="392"/>
      <c r="AJ122" s="245"/>
      <c r="AK122" s="245"/>
      <c r="AL122" s="279"/>
      <c r="AM122" s="108"/>
    </row>
    <row r="123" spans="5:39">
      <c r="E123" s="269"/>
      <c r="F123" s="224"/>
      <c r="G123" s="383"/>
      <c r="H123" s="304"/>
      <c r="I123" s="304"/>
      <c r="J123" s="304"/>
      <c r="K123" s="304"/>
      <c r="L123" s="304"/>
      <c r="M123" s="304"/>
      <c r="N123" s="304"/>
      <c r="O123" s="304"/>
      <c r="P123" s="304"/>
      <c r="Q123" s="296"/>
      <c r="R123" s="296"/>
      <c r="S123" s="296"/>
      <c r="T123" s="296"/>
      <c r="U123" s="296"/>
      <c r="V123" s="296"/>
      <c r="W123" s="311"/>
      <c r="X123" s="311"/>
      <c r="Y123" s="311"/>
      <c r="Z123" s="311"/>
      <c r="AA123" s="241"/>
      <c r="AB123" s="285"/>
      <c r="AC123" s="279"/>
      <c r="AD123" s="245"/>
      <c r="AE123" s="245"/>
      <c r="AF123" s="245"/>
      <c r="AG123" s="245"/>
      <c r="AH123" s="245"/>
      <c r="AI123" s="392"/>
      <c r="AJ123" s="245"/>
      <c r="AK123" s="245"/>
      <c r="AL123" s="279"/>
      <c r="AM123" s="108"/>
    </row>
    <row r="124" spans="5:39">
      <c r="E124" s="269"/>
      <c r="F124" s="224"/>
      <c r="G124" s="383"/>
      <c r="H124" s="304"/>
      <c r="I124" s="304"/>
      <c r="J124" s="304"/>
      <c r="K124" s="304"/>
      <c r="L124" s="304"/>
      <c r="M124" s="304"/>
      <c r="N124" s="304"/>
      <c r="O124" s="304"/>
      <c r="P124" s="304"/>
      <c r="Q124" s="296"/>
      <c r="R124" s="296"/>
      <c r="S124" s="296"/>
      <c r="T124" s="296"/>
      <c r="U124" s="296"/>
      <c r="V124" s="296"/>
      <c r="W124" s="311"/>
      <c r="X124" s="311"/>
      <c r="Y124" s="311"/>
      <c r="Z124" s="311"/>
      <c r="AA124" s="241"/>
      <c r="AB124" s="285"/>
      <c r="AC124" s="279"/>
      <c r="AD124" s="245"/>
      <c r="AE124" s="245"/>
      <c r="AF124" s="245"/>
      <c r="AG124" s="245"/>
      <c r="AH124" s="245"/>
      <c r="AI124" s="392"/>
      <c r="AJ124" s="245"/>
      <c r="AK124" s="245"/>
      <c r="AL124" s="279"/>
      <c r="AM124" s="108"/>
    </row>
    <row r="125" spans="5:39">
      <c r="E125" s="269"/>
      <c r="F125" s="224"/>
      <c r="G125" s="383"/>
      <c r="H125" s="304"/>
      <c r="I125" s="304"/>
      <c r="J125" s="304"/>
      <c r="K125" s="304"/>
      <c r="L125" s="304"/>
      <c r="M125" s="304"/>
      <c r="N125" s="304"/>
      <c r="O125" s="304"/>
      <c r="P125" s="304"/>
      <c r="Q125" s="296"/>
      <c r="R125" s="296"/>
      <c r="S125" s="296"/>
      <c r="T125" s="296"/>
      <c r="U125" s="296"/>
      <c r="V125" s="296"/>
      <c r="W125" s="311"/>
      <c r="X125" s="311"/>
      <c r="Y125" s="311"/>
      <c r="Z125" s="311"/>
      <c r="AA125" s="241"/>
      <c r="AB125" s="285"/>
      <c r="AC125" s="279"/>
      <c r="AD125" s="245"/>
      <c r="AE125" s="245"/>
      <c r="AF125" s="245"/>
      <c r="AG125" s="245"/>
      <c r="AH125" s="245"/>
      <c r="AI125" s="392"/>
      <c r="AJ125" s="245"/>
      <c r="AK125" s="245"/>
      <c r="AL125" s="279"/>
      <c r="AM125" s="108"/>
    </row>
    <row r="126" spans="5:39">
      <c r="E126" s="269"/>
      <c r="F126" s="224"/>
      <c r="G126" s="383"/>
      <c r="H126" s="304"/>
      <c r="I126" s="304"/>
      <c r="J126" s="304"/>
      <c r="K126" s="304"/>
      <c r="L126" s="304"/>
      <c r="M126" s="304"/>
      <c r="N126" s="304"/>
      <c r="O126" s="304"/>
      <c r="P126" s="304"/>
      <c r="Q126" s="296"/>
      <c r="R126" s="296"/>
      <c r="S126" s="296"/>
      <c r="T126" s="296"/>
      <c r="U126" s="296"/>
      <c r="V126" s="296"/>
      <c r="W126" s="311"/>
      <c r="X126" s="311"/>
      <c r="Y126" s="311"/>
      <c r="Z126" s="311"/>
      <c r="AA126" s="241"/>
      <c r="AB126" s="285"/>
      <c r="AC126" s="279"/>
      <c r="AD126" s="245"/>
      <c r="AE126" s="245"/>
      <c r="AF126" s="245"/>
      <c r="AG126" s="245"/>
      <c r="AH126" s="245"/>
      <c r="AI126" s="392"/>
      <c r="AJ126" s="245"/>
      <c r="AK126" s="245"/>
      <c r="AL126" s="279"/>
      <c r="AM126" s="108"/>
    </row>
    <row r="127" spans="5:39">
      <c r="E127" s="269"/>
      <c r="F127" s="224"/>
      <c r="G127" s="383"/>
      <c r="H127" s="304"/>
      <c r="I127" s="304"/>
      <c r="J127" s="304"/>
      <c r="K127" s="304"/>
      <c r="L127" s="304"/>
      <c r="M127" s="304"/>
      <c r="N127" s="304"/>
      <c r="O127" s="304"/>
      <c r="P127" s="304"/>
      <c r="Q127" s="296"/>
      <c r="R127" s="296"/>
      <c r="S127" s="296"/>
      <c r="T127" s="296"/>
      <c r="U127" s="296"/>
      <c r="V127" s="296"/>
      <c r="W127" s="311"/>
      <c r="X127" s="311"/>
      <c r="Y127" s="311"/>
      <c r="Z127" s="311"/>
      <c r="AA127" s="241"/>
      <c r="AB127" s="285"/>
      <c r="AC127" s="279"/>
      <c r="AD127" s="245"/>
      <c r="AE127" s="245"/>
      <c r="AF127" s="245"/>
      <c r="AG127" s="245"/>
      <c r="AH127" s="245"/>
      <c r="AI127" s="392"/>
      <c r="AJ127" s="245"/>
      <c r="AK127" s="245"/>
      <c r="AL127" s="279"/>
      <c r="AM127" s="108"/>
    </row>
    <row r="128" spans="5:39">
      <c r="E128" s="269"/>
      <c r="F128" s="224"/>
      <c r="G128" s="383"/>
      <c r="H128" s="304"/>
      <c r="I128" s="304"/>
      <c r="J128" s="304"/>
      <c r="K128" s="304"/>
      <c r="L128" s="304"/>
      <c r="M128" s="304"/>
      <c r="N128" s="304"/>
      <c r="O128" s="304"/>
      <c r="P128" s="304"/>
      <c r="Q128" s="296"/>
      <c r="R128" s="296"/>
      <c r="S128" s="296"/>
      <c r="T128" s="296"/>
      <c r="U128" s="296"/>
      <c r="V128" s="296"/>
      <c r="W128" s="311"/>
      <c r="X128" s="311"/>
      <c r="Y128" s="311"/>
      <c r="Z128" s="311"/>
      <c r="AA128" s="241"/>
      <c r="AB128" s="285"/>
      <c r="AC128" s="279"/>
      <c r="AD128" s="245"/>
      <c r="AE128" s="245"/>
      <c r="AF128" s="245"/>
      <c r="AG128" s="245"/>
      <c r="AH128" s="245"/>
      <c r="AI128" s="392"/>
      <c r="AJ128" s="245"/>
      <c r="AK128" s="245"/>
      <c r="AL128" s="279"/>
      <c r="AM128" s="108"/>
    </row>
    <row r="129" spans="5:39">
      <c r="E129" s="269"/>
      <c r="F129" s="224"/>
      <c r="G129" s="383"/>
      <c r="H129" s="304"/>
      <c r="I129" s="304"/>
      <c r="J129" s="304"/>
      <c r="K129" s="304"/>
      <c r="L129" s="304"/>
      <c r="M129" s="304"/>
      <c r="N129" s="304"/>
      <c r="O129" s="304"/>
      <c r="P129" s="304"/>
      <c r="Q129" s="296"/>
      <c r="R129" s="296"/>
      <c r="S129" s="296"/>
      <c r="T129" s="296"/>
      <c r="U129" s="296"/>
      <c r="V129" s="296"/>
      <c r="W129" s="311"/>
      <c r="X129" s="311"/>
      <c r="Y129" s="311"/>
      <c r="Z129" s="311"/>
      <c r="AA129" s="241"/>
      <c r="AB129" s="285"/>
      <c r="AC129" s="279"/>
      <c r="AD129" s="245"/>
      <c r="AE129" s="245"/>
      <c r="AF129" s="245"/>
      <c r="AG129" s="245"/>
      <c r="AH129" s="245"/>
      <c r="AI129" s="392"/>
      <c r="AJ129" s="245"/>
      <c r="AK129" s="245"/>
      <c r="AL129" s="279"/>
      <c r="AM129" s="108"/>
    </row>
    <row r="130" spans="5:39">
      <c r="E130" s="269"/>
      <c r="F130" s="224"/>
      <c r="G130" s="383"/>
      <c r="H130" s="304"/>
      <c r="I130" s="304"/>
      <c r="J130" s="304"/>
      <c r="K130" s="304"/>
      <c r="L130" s="304"/>
      <c r="M130" s="304"/>
      <c r="N130" s="304"/>
      <c r="O130" s="304"/>
      <c r="P130" s="304"/>
      <c r="Q130" s="296"/>
      <c r="R130" s="296"/>
      <c r="S130" s="296"/>
      <c r="T130" s="296"/>
      <c r="U130" s="296"/>
      <c r="V130" s="296"/>
      <c r="W130" s="311"/>
      <c r="X130" s="311"/>
      <c r="Y130" s="311"/>
      <c r="Z130" s="311"/>
      <c r="AA130" s="241"/>
      <c r="AB130" s="285"/>
      <c r="AC130" s="279"/>
      <c r="AD130" s="245"/>
      <c r="AE130" s="245"/>
      <c r="AF130" s="245"/>
      <c r="AG130" s="245"/>
      <c r="AH130" s="245"/>
      <c r="AI130" s="392"/>
      <c r="AJ130" s="245"/>
      <c r="AK130" s="245"/>
      <c r="AL130" s="279"/>
      <c r="AM130" s="108"/>
    </row>
    <row r="131" spans="5:39">
      <c r="E131" s="269"/>
      <c r="F131" s="224"/>
      <c r="G131" s="383"/>
      <c r="H131" s="304"/>
      <c r="I131" s="304"/>
      <c r="J131" s="304"/>
      <c r="K131" s="304"/>
      <c r="L131" s="304"/>
      <c r="M131" s="304"/>
      <c r="N131" s="304"/>
      <c r="O131" s="304"/>
      <c r="P131" s="304"/>
      <c r="Q131" s="296"/>
      <c r="R131" s="296"/>
      <c r="S131" s="296"/>
      <c r="T131" s="296"/>
      <c r="U131" s="296"/>
      <c r="V131" s="296"/>
      <c r="W131" s="311"/>
      <c r="X131" s="311"/>
      <c r="Y131" s="311"/>
      <c r="Z131" s="311"/>
      <c r="AA131" s="241"/>
      <c r="AB131" s="285"/>
      <c r="AC131" s="279"/>
      <c r="AD131" s="245"/>
      <c r="AE131" s="245"/>
      <c r="AF131" s="245"/>
      <c r="AG131" s="245"/>
      <c r="AH131" s="245"/>
      <c r="AI131" s="392"/>
      <c r="AJ131" s="245"/>
      <c r="AK131" s="245"/>
      <c r="AL131" s="279"/>
      <c r="AM131" s="108"/>
    </row>
    <row r="132" spans="5:39">
      <c r="E132" s="269"/>
      <c r="F132" s="224"/>
      <c r="G132" s="383"/>
      <c r="H132" s="304"/>
      <c r="I132" s="304"/>
      <c r="J132" s="304"/>
      <c r="K132" s="304"/>
      <c r="L132" s="304"/>
      <c r="M132" s="304"/>
      <c r="N132" s="304"/>
      <c r="O132" s="304"/>
      <c r="P132" s="304"/>
      <c r="Q132" s="296"/>
      <c r="R132" s="296"/>
      <c r="S132" s="296"/>
      <c r="T132" s="296"/>
      <c r="U132" s="296"/>
      <c r="V132" s="296"/>
      <c r="W132" s="311"/>
      <c r="X132" s="311"/>
      <c r="Y132" s="311"/>
      <c r="Z132" s="311"/>
      <c r="AA132" s="241"/>
      <c r="AB132" s="285"/>
      <c r="AC132" s="279"/>
      <c r="AD132" s="245"/>
      <c r="AE132" s="245"/>
      <c r="AF132" s="245"/>
      <c r="AG132" s="245"/>
      <c r="AH132" s="245"/>
      <c r="AI132" s="392"/>
      <c r="AJ132" s="245"/>
      <c r="AK132" s="245"/>
      <c r="AL132" s="279"/>
      <c r="AM132" s="108"/>
    </row>
    <row r="133" spans="5:39">
      <c r="E133" s="269"/>
      <c r="F133" s="224"/>
      <c r="G133" s="383"/>
      <c r="H133" s="304"/>
      <c r="I133" s="304"/>
      <c r="J133" s="304"/>
      <c r="K133" s="304"/>
      <c r="L133" s="304"/>
      <c r="M133" s="304"/>
      <c r="N133" s="304"/>
      <c r="O133" s="304"/>
      <c r="P133" s="304"/>
      <c r="Q133" s="296"/>
      <c r="R133" s="296"/>
      <c r="S133" s="296"/>
      <c r="T133" s="296"/>
      <c r="U133" s="296"/>
      <c r="V133" s="296"/>
      <c r="W133" s="311"/>
      <c r="X133" s="311"/>
      <c r="Y133" s="311"/>
      <c r="Z133" s="311"/>
      <c r="AA133" s="241"/>
      <c r="AB133" s="285"/>
      <c r="AC133" s="279"/>
      <c r="AD133" s="245"/>
      <c r="AE133" s="245"/>
      <c r="AF133" s="245"/>
      <c r="AG133" s="245"/>
      <c r="AH133" s="245"/>
      <c r="AI133" s="392"/>
      <c r="AJ133" s="245"/>
      <c r="AK133" s="245"/>
      <c r="AL133" s="279"/>
      <c r="AM133" s="108"/>
    </row>
    <row r="134" spans="5:39">
      <c r="E134" s="269"/>
      <c r="F134" s="224"/>
      <c r="G134" s="383"/>
      <c r="H134" s="304"/>
      <c r="I134" s="304"/>
      <c r="J134" s="304"/>
      <c r="K134" s="304"/>
      <c r="L134" s="304"/>
      <c r="M134" s="304"/>
      <c r="N134" s="304"/>
      <c r="O134" s="304"/>
      <c r="P134" s="304"/>
      <c r="Q134" s="296"/>
      <c r="R134" s="296"/>
      <c r="S134" s="296"/>
      <c r="T134" s="296"/>
      <c r="U134" s="296"/>
      <c r="V134" s="296"/>
      <c r="W134" s="311"/>
      <c r="X134" s="311"/>
      <c r="Y134" s="311"/>
      <c r="Z134" s="311"/>
      <c r="AA134" s="241"/>
      <c r="AB134" s="285"/>
      <c r="AC134" s="279"/>
      <c r="AD134" s="245"/>
      <c r="AE134" s="245"/>
      <c r="AF134" s="245"/>
      <c r="AG134" s="245"/>
      <c r="AH134" s="245"/>
      <c r="AI134" s="392"/>
      <c r="AJ134" s="245"/>
      <c r="AK134" s="245"/>
      <c r="AL134" s="279"/>
      <c r="AM134" s="108"/>
    </row>
    <row r="135" spans="5:39">
      <c r="E135" s="269"/>
      <c r="F135" s="224"/>
      <c r="G135" s="383"/>
      <c r="H135" s="304"/>
      <c r="I135" s="304"/>
      <c r="J135" s="304"/>
      <c r="K135" s="304"/>
      <c r="L135" s="304"/>
      <c r="M135" s="304"/>
      <c r="N135" s="304"/>
      <c r="O135" s="304"/>
      <c r="P135" s="304"/>
      <c r="Q135" s="296"/>
      <c r="R135" s="296"/>
      <c r="S135" s="296"/>
      <c r="T135" s="296"/>
      <c r="U135" s="296"/>
      <c r="V135" s="296"/>
      <c r="W135" s="311"/>
      <c r="X135" s="311"/>
      <c r="Y135" s="311"/>
      <c r="Z135" s="311"/>
      <c r="AA135" s="241"/>
      <c r="AB135" s="285"/>
      <c r="AC135" s="279"/>
      <c r="AD135" s="245"/>
      <c r="AE135" s="245"/>
      <c r="AF135" s="245"/>
      <c r="AG135" s="245"/>
      <c r="AH135" s="245"/>
      <c r="AI135" s="392"/>
      <c r="AJ135" s="245"/>
      <c r="AK135" s="245"/>
      <c r="AL135" s="279"/>
      <c r="AM135" s="108"/>
    </row>
    <row r="136" spans="5:39">
      <c r="E136" s="269"/>
      <c r="F136" s="224"/>
      <c r="G136" s="383"/>
      <c r="H136" s="304"/>
      <c r="I136" s="304"/>
      <c r="J136" s="304"/>
      <c r="K136" s="304"/>
      <c r="L136" s="304"/>
      <c r="M136" s="304"/>
      <c r="N136" s="304"/>
      <c r="O136" s="304"/>
      <c r="P136" s="304"/>
      <c r="Q136" s="296"/>
      <c r="R136" s="296"/>
      <c r="S136" s="296"/>
      <c r="T136" s="296"/>
      <c r="U136" s="296"/>
      <c r="V136" s="296"/>
      <c r="W136" s="311"/>
      <c r="X136" s="311"/>
      <c r="Y136" s="311"/>
      <c r="Z136" s="311"/>
      <c r="AA136" s="241"/>
      <c r="AB136" s="285"/>
      <c r="AC136" s="279"/>
      <c r="AD136" s="245"/>
      <c r="AE136" s="245"/>
      <c r="AF136" s="245"/>
      <c r="AG136" s="245"/>
      <c r="AH136" s="245"/>
      <c r="AI136" s="392"/>
      <c r="AJ136" s="245"/>
      <c r="AK136" s="245"/>
      <c r="AL136" s="279"/>
      <c r="AM136" s="108"/>
    </row>
    <row r="137" spans="5:39">
      <c r="E137" s="269"/>
      <c r="F137" s="224"/>
      <c r="G137" s="383"/>
      <c r="H137" s="304"/>
      <c r="I137" s="304"/>
      <c r="J137" s="304"/>
      <c r="K137" s="304"/>
      <c r="L137" s="304"/>
      <c r="M137" s="304"/>
      <c r="N137" s="304"/>
      <c r="O137" s="304"/>
      <c r="P137" s="304"/>
      <c r="Q137" s="296"/>
      <c r="R137" s="296"/>
      <c r="S137" s="296"/>
      <c r="T137" s="296"/>
      <c r="U137" s="296"/>
      <c r="V137" s="296"/>
      <c r="W137" s="311"/>
      <c r="X137" s="311"/>
      <c r="Y137" s="311"/>
      <c r="Z137" s="311"/>
      <c r="AA137" s="241"/>
      <c r="AB137" s="285"/>
      <c r="AC137" s="279"/>
      <c r="AD137" s="245"/>
      <c r="AE137" s="245"/>
      <c r="AF137" s="245"/>
      <c r="AG137" s="245"/>
      <c r="AH137" s="245"/>
      <c r="AI137" s="392"/>
      <c r="AJ137" s="245"/>
      <c r="AK137" s="245"/>
      <c r="AL137" s="279"/>
      <c r="AM137" s="108"/>
    </row>
    <row r="138" spans="5:39">
      <c r="E138" s="269"/>
      <c r="F138" s="224"/>
      <c r="G138" s="383"/>
      <c r="H138" s="304"/>
      <c r="I138" s="304"/>
      <c r="J138" s="304"/>
      <c r="K138" s="304"/>
      <c r="L138" s="304"/>
      <c r="M138" s="304"/>
      <c r="N138" s="304"/>
      <c r="O138" s="304"/>
      <c r="P138" s="304"/>
      <c r="Q138" s="296"/>
      <c r="R138" s="296"/>
      <c r="S138" s="296"/>
      <c r="T138" s="296"/>
      <c r="U138" s="296"/>
      <c r="V138" s="296"/>
      <c r="W138" s="311"/>
      <c r="X138" s="311"/>
      <c r="Y138" s="311"/>
      <c r="Z138" s="311"/>
      <c r="AA138" s="241"/>
      <c r="AB138" s="285"/>
      <c r="AC138" s="279"/>
      <c r="AD138" s="245"/>
      <c r="AE138" s="245"/>
      <c r="AF138" s="245"/>
      <c r="AG138" s="245"/>
      <c r="AH138" s="245"/>
      <c r="AI138" s="392"/>
      <c r="AJ138" s="245"/>
      <c r="AK138" s="245"/>
      <c r="AL138" s="279"/>
      <c r="AM138" s="108"/>
    </row>
    <row r="139" spans="5:39">
      <c r="E139" s="269"/>
      <c r="F139" s="224"/>
      <c r="G139" s="383"/>
      <c r="H139" s="304"/>
      <c r="I139" s="304"/>
      <c r="J139" s="304"/>
      <c r="K139" s="304"/>
      <c r="L139" s="304"/>
      <c r="M139" s="304"/>
      <c r="N139" s="304"/>
      <c r="O139" s="304"/>
      <c r="P139" s="304"/>
      <c r="Q139" s="296"/>
      <c r="R139" s="296"/>
      <c r="S139" s="296"/>
      <c r="T139" s="296"/>
      <c r="U139" s="296"/>
      <c r="V139" s="296"/>
      <c r="W139" s="311"/>
      <c r="X139" s="311"/>
      <c r="Y139" s="311"/>
      <c r="Z139" s="311"/>
      <c r="AA139" s="241"/>
      <c r="AB139" s="285"/>
      <c r="AC139" s="279"/>
      <c r="AD139" s="245"/>
      <c r="AE139" s="245"/>
      <c r="AF139" s="245"/>
      <c r="AG139" s="245"/>
      <c r="AH139" s="245"/>
      <c r="AI139" s="392"/>
      <c r="AJ139" s="245"/>
      <c r="AK139" s="245"/>
      <c r="AL139" s="279"/>
      <c r="AM139" s="108"/>
    </row>
    <row r="140" spans="5:39">
      <c r="E140" s="269"/>
      <c r="F140" s="224"/>
      <c r="G140" s="383"/>
      <c r="H140" s="304"/>
      <c r="I140" s="304"/>
      <c r="J140" s="304"/>
      <c r="K140" s="304"/>
      <c r="L140" s="304"/>
      <c r="M140" s="304"/>
      <c r="N140" s="304"/>
      <c r="O140" s="304"/>
      <c r="P140" s="304"/>
      <c r="Q140" s="296"/>
      <c r="R140" s="296"/>
      <c r="S140" s="296"/>
      <c r="T140" s="296"/>
      <c r="U140" s="296"/>
      <c r="V140" s="296"/>
      <c r="W140" s="311"/>
      <c r="X140" s="311"/>
      <c r="Y140" s="311"/>
      <c r="Z140" s="311"/>
      <c r="AA140" s="241"/>
      <c r="AB140" s="285"/>
      <c r="AC140" s="279"/>
      <c r="AD140" s="245"/>
      <c r="AE140" s="245"/>
      <c r="AF140" s="245"/>
      <c r="AG140" s="245"/>
      <c r="AH140" s="245"/>
      <c r="AI140" s="392"/>
      <c r="AJ140" s="245"/>
      <c r="AK140" s="245"/>
      <c r="AL140" s="279"/>
      <c r="AM140" s="108"/>
    </row>
    <row r="141" spans="5:39">
      <c r="E141" s="269"/>
      <c r="F141" s="224"/>
      <c r="G141" s="383"/>
      <c r="H141" s="304"/>
      <c r="I141" s="304"/>
      <c r="J141" s="304"/>
      <c r="K141" s="304"/>
      <c r="L141" s="304"/>
      <c r="M141" s="304"/>
      <c r="N141" s="304"/>
      <c r="O141" s="304"/>
      <c r="P141" s="304"/>
      <c r="Q141" s="296"/>
      <c r="R141" s="296"/>
      <c r="S141" s="296"/>
      <c r="T141" s="296"/>
      <c r="U141" s="296"/>
      <c r="V141" s="296"/>
      <c r="W141" s="311"/>
      <c r="X141" s="311"/>
      <c r="Y141" s="311"/>
      <c r="Z141" s="311"/>
      <c r="AA141" s="241"/>
      <c r="AB141" s="285"/>
      <c r="AC141" s="279"/>
      <c r="AD141" s="245"/>
      <c r="AE141" s="245"/>
      <c r="AF141" s="245"/>
      <c r="AG141" s="245"/>
      <c r="AH141" s="245"/>
      <c r="AI141" s="392"/>
      <c r="AJ141" s="245"/>
      <c r="AK141" s="245"/>
      <c r="AL141" s="279"/>
      <c r="AM141" s="108"/>
    </row>
    <row r="142" spans="5:39">
      <c r="E142" s="269"/>
      <c r="F142" s="224"/>
      <c r="G142" s="383"/>
      <c r="H142" s="304"/>
      <c r="I142" s="304"/>
      <c r="J142" s="304"/>
      <c r="K142" s="304"/>
      <c r="L142" s="304"/>
      <c r="M142" s="304"/>
      <c r="N142" s="304"/>
      <c r="O142" s="304"/>
      <c r="P142" s="304"/>
      <c r="Q142" s="296"/>
      <c r="R142" s="296"/>
      <c r="S142" s="296"/>
      <c r="T142" s="296"/>
      <c r="U142" s="296"/>
      <c r="V142" s="296"/>
      <c r="W142" s="311"/>
      <c r="X142" s="311"/>
      <c r="Y142" s="311"/>
      <c r="Z142" s="311"/>
      <c r="AA142" s="241"/>
      <c r="AB142" s="285"/>
      <c r="AC142" s="279"/>
      <c r="AD142" s="245"/>
      <c r="AE142" s="245"/>
      <c r="AF142" s="245"/>
      <c r="AG142" s="245"/>
      <c r="AH142" s="245"/>
      <c r="AI142" s="392"/>
      <c r="AJ142" s="245"/>
      <c r="AK142" s="245"/>
      <c r="AL142" s="279"/>
      <c r="AM142" s="108"/>
    </row>
    <row r="143" spans="5:39">
      <c r="E143" s="269"/>
      <c r="F143" s="224"/>
      <c r="G143" s="383"/>
      <c r="H143" s="304"/>
      <c r="I143" s="304"/>
      <c r="J143" s="304"/>
      <c r="K143" s="304"/>
      <c r="L143" s="304"/>
      <c r="M143" s="304"/>
      <c r="N143" s="304"/>
      <c r="O143" s="304"/>
      <c r="P143" s="304"/>
      <c r="Q143" s="296"/>
      <c r="R143" s="296"/>
      <c r="S143" s="296"/>
      <c r="T143" s="296"/>
      <c r="U143" s="296"/>
      <c r="V143" s="296"/>
      <c r="W143" s="311"/>
      <c r="X143" s="311"/>
      <c r="Y143" s="311"/>
      <c r="Z143" s="311"/>
      <c r="AA143" s="241"/>
      <c r="AB143" s="285"/>
      <c r="AC143" s="279"/>
      <c r="AD143" s="245"/>
      <c r="AE143" s="245"/>
      <c r="AF143" s="245"/>
      <c r="AG143" s="245"/>
      <c r="AH143" s="245"/>
      <c r="AI143" s="392"/>
      <c r="AJ143" s="245"/>
      <c r="AK143" s="245"/>
      <c r="AL143" s="279"/>
      <c r="AM143" s="108"/>
    </row>
    <row r="144" spans="5:39">
      <c r="E144" s="269"/>
      <c r="F144" s="224"/>
      <c r="G144" s="383"/>
      <c r="H144" s="304"/>
      <c r="I144" s="304"/>
      <c r="J144" s="304"/>
      <c r="K144" s="304"/>
      <c r="L144" s="304"/>
      <c r="M144" s="304"/>
      <c r="N144" s="304"/>
      <c r="O144" s="304"/>
      <c r="P144" s="304"/>
      <c r="Q144" s="296"/>
      <c r="R144" s="296"/>
      <c r="S144" s="296"/>
      <c r="T144" s="296"/>
      <c r="U144" s="296"/>
      <c r="V144" s="296"/>
      <c r="W144" s="311"/>
      <c r="X144" s="311"/>
      <c r="Y144" s="311"/>
      <c r="Z144" s="311"/>
      <c r="AA144" s="241"/>
      <c r="AB144" s="285"/>
      <c r="AC144" s="279"/>
      <c r="AD144" s="245"/>
      <c r="AE144" s="245"/>
      <c r="AF144" s="245"/>
      <c r="AG144" s="245"/>
      <c r="AH144" s="245"/>
      <c r="AI144" s="392"/>
      <c r="AJ144" s="245"/>
      <c r="AK144" s="245"/>
      <c r="AL144" s="279"/>
      <c r="AM144" s="108"/>
    </row>
    <row r="145" spans="5:39">
      <c r="E145" s="269"/>
      <c r="F145" s="224"/>
      <c r="G145" s="383"/>
      <c r="H145" s="304"/>
      <c r="I145" s="304"/>
      <c r="J145" s="304"/>
      <c r="K145" s="304"/>
      <c r="L145" s="304"/>
      <c r="M145" s="304"/>
      <c r="N145" s="304"/>
      <c r="O145" s="304"/>
      <c r="P145" s="304"/>
      <c r="Q145" s="296"/>
      <c r="R145" s="296"/>
      <c r="S145" s="296"/>
      <c r="T145" s="296"/>
      <c r="U145" s="296"/>
      <c r="V145" s="296"/>
      <c r="W145" s="311"/>
      <c r="X145" s="311"/>
      <c r="Y145" s="311"/>
      <c r="Z145" s="311"/>
      <c r="AA145" s="241"/>
      <c r="AB145" s="285"/>
      <c r="AC145" s="279"/>
      <c r="AD145" s="245"/>
      <c r="AE145" s="245"/>
      <c r="AF145" s="245"/>
      <c r="AG145" s="245"/>
      <c r="AH145" s="245"/>
      <c r="AI145" s="392"/>
      <c r="AJ145" s="245"/>
      <c r="AK145" s="245"/>
      <c r="AL145" s="279"/>
      <c r="AM145" s="108"/>
    </row>
    <row r="146" spans="5:39">
      <c r="E146" s="269"/>
      <c r="F146" s="224"/>
      <c r="G146" s="383"/>
      <c r="H146" s="304"/>
      <c r="I146" s="304"/>
      <c r="J146" s="304"/>
      <c r="K146" s="304"/>
      <c r="L146" s="304"/>
      <c r="M146" s="304"/>
      <c r="N146" s="304"/>
      <c r="O146" s="304"/>
      <c r="P146" s="304"/>
      <c r="Q146" s="296"/>
      <c r="R146" s="296"/>
      <c r="S146" s="296"/>
      <c r="T146" s="296"/>
      <c r="U146" s="296"/>
      <c r="V146" s="296"/>
      <c r="W146" s="311"/>
      <c r="X146" s="311"/>
      <c r="Y146" s="311"/>
      <c r="Z146" s="311"/>
      <c r="AA146" s="241"/>
      <c r="AB146" s="285"/>
      <c r="AC146" s="279"/>
      <c r="AD146" s="245"/>
      <c r="AE146" s="245"/>
      <c r="AF146" s="245"/>
      <c r="AG146" s="245"/>
      <c r="AH146" s="245"/>
      <c r="AI146" s="392"/>
      <c r="AJ146" s="245"/>
      <c r="AK146" s="245"/>
      <c r="AL146" s="279"/>
      <c r="AM146" s="108"/>
    </row>
    <row r="147" spans="5:39">
      <c r="E147" s="269"/>
      <c r="F147" s="224"/>
      <c r="G147" s="383"/>
      <c r="H147" s="304"/>
      <c r="I147" s="304"/>
      <c r="J147" s="304"/>
      <c r="K147" s="304"/>
      <c r="L147" s="304"/>
      <c r="M147" s="304"/>
      <c r="N147" s="304"/>
      <c r="O147" s="304"/>
      <c r="P147" s="304"/>
      <c r="Q147" s="296"/>
      <c r="R147" s="296"/>
      <c r="S147" s="296"/>
      <c r="T147" s="296"/>
      <c r="U147" s="296"/>
      <c r="V147" s="296"/>
      <c r="W147" s="311"/>
      <c r="X147" s="311"/>
      <c r="Y147" s="311"/>
      <c r="Z147" s="311"/>
      <c r="AA147" s="241"/>
      <c r="AB147" s="285"/>
      <c r="AC147" s="279"/>
      <c r="AD147" s="245"/>
      <c r="AE147" s="245"/>
      <c r="AF147" s="245"/>
      <c r="AG147" s="245"/>
      <c r="AH147" s="245"/>
      <c r="AI147" s="392"/>
      <c r="AJ147" s="245"/>
      <c r="AK147" s="245"/>
      <c r="AL147" s="279"/>
      <c r="AM147" s="108"/>
    </row>
    <row r="148" spans="5:39">
      <c r="E148" s="269"/>
      <c r="F148" s="224"/>
      <c r="G148" s="383"/>
      <c r="H148" s="304"/>
      <c r="I148" s="304"/>
      <c r="J148" s="304"/>
      <c r="K148" s="304"/>
      <c r="L148" s="304"/>
      <c r="M148" s="304"/>
      <c r="N148" s="304"/>
      <c r="O148" s="304"/>
      <c r="P148" s="304"/>
      <c r="Q148" s="296"/>
      <c r="R148" s="296"/>
      <c r="S148" s="296"/>
      <c r="T148" s="296"/>
      <c r="U148" s="296"/>
      <c r="V148" s="296"/>
      <c r="W148" s="311"/>
      <c r="X148" s="311"/>
      <c r="Y148" s="311"/>
      <c r="Z148" s="311"/>
      <c r="AA148" s="241"/>
      <c r="AB148" s="285"/>
      <c r="AC148" s="279"/>
      <c r="AD148" s="245"/>
      <c r="AE148" s="245"/>
      <c r="AF148" s="245"/>
      <c r="AG148" s="245"/>
      <c r="AH148" s="245"/>
      <c r="AI148" s="392"/>
      <c r="AJ148" s="245"/>
      <c r="AK148" s="245"/>
      <c r="AL148" s="279"/>
      <c r="AM148" s="108"/>
    </row>
    <row r="149" spans="5:39">
      <c r="E149" s="269"/>
      <c r="F149" s="224"/>
      <c r="G149" s="383"/>
      <c r="H149" s="304"/>
      <c r="I149" s="304"/>
      <c r="J149" s="304"/>
      <c r="K149" s="304"/>
      <c r="L149" s="304"/>
      <c r="M149" s="304"/>
      <c r="N149" s="304"/>
      <c r="O149" s="304"/>
      <c r="P149" s="304"/>
      <c r="Q149" s="296"/>
      <c r="R149" s="296"/>
      <c r="S149" s="296"/>
      <c r="T149" s="296"/>
      <c r="U149" s="296"/>
      <c r="V149" s="296"/>
      <c r="W149" s="311"/>
      <c r="X149" s="311"/>
      <c r="Y149" s="311"/>
      <c r="Z149" s="311"/>
      <c r="AA149" s="241"/>
      <c r="AB149" s="285"/>
      <c r="AC149" s="279"/>
      <c r="AD149" s="245"/>
      <c r="AE149" s="245"/>
      <c r="AF149" s="245"/>
      <c r="AG149" s="245"/>
      <c r="AH149" s="245"/>
      <c r="AI149" s="392"/>
      <c r="AJ149" s="245"/>
      <c r="AK149" s="245"/>
      <c r="AL149" s="279"/>
      <c r="AM149" s="108"/>
    </row>
    <row r="150" spans="5:39">
      <c r="E150" s="269"/>
      <c r="F150" s="224"/>
      <c r="G150" s="383"/>
      <c r="H150" s="304"/>
      <c r="I150" s="304"/>
      <c r="J150" s="304"/>
      <c r="K150" s="304"/>
      <c r="L150" s="304"/>
      <c r="M150" s="304"/>
      <c r="N150" s="304"/>
      <c r="O150" s="304"/>
      <c r="P150" s="304"/>
      <c r="Q150" s="296"/>
      <c r="R150" s="296"/>
      <c r="S150" s="296"/>
      <c r="T150" s="296"/>
      <c r="U150" s="296"/>
      <c r="V150" s="296"/>
      <c r="W150" s="311"/>
      <c r="X150" s="311"/>
      <c r="Y150" s="311"/>
      <c r="Z150" s="311"/>
      <c r="AA150" s="241"/>
      <c r="AB150" s="285"/>
      <c r="AC150" s="279"/>
      <c r="AD150" s="245"/>
      <c r="AE150" s="245"/>
      <c r="AF150" s="245"/>
      <c r="AG150" s="245"/>
      <c r="AH150" s="245"/>
      <c r="AI150" s="392"/>
      <c r="AJ150" s="245"/>
      <c r="AK150" s="245"/>
      <c r="AL150" s="279"/>
      <c r="AM150" s="108"/>
    </row>
    <row r="151" spans="5:39">
      <c r="E151" s="269"/>
      <c r="F151" s="224"/>
      <c r="G151" s="383"/>
      <c r="H151" s="304"/>
      <c r="I151" s="304"/>
      <c r="J151" s="304"/>
      <c r="K151" s="304"/>
      <c r="L151" s="304"/>
      <c r="M151" s="304"/>
      <c r="N151" s="304"/>
      <c r="O151" s="304"/>
      <c r="P151" s="304"/>
      <c r="Q151" s="296"/>
      <c r="R151" s="296"/>
      <c r="S151" s="296"/>
      <c r="T151" s="296"/>
      <c r="U151" s="296"/>
      <c r="V151" s="296"/>
      <c r="W151" s="311"/>
      <c r="X151" s="311"/>
      <c r="Y151" s="311"/>
      <c r="Z151" s="311"/>
      <c r="AA151" s="241"/>
      <c r="AB151" s="285"/>
      <c r="AC151" s="279"/>
      <c r="AD151" s="245"/>
      <c r="AE151" s="245"/>
      <c r="AF151" s="245"/>
      <c r="AG151" s="245"/>
      <c r="AH151" s="245"/>
      <c r="AI151" s="392"/>
      <c r="AJ151" s="245"/>
      <c r="AK151" s="245"/>
      <c r="AL151" s="279"/>
      <c r="AM151" s="108"/>
    </row>
    <row r="152" spans="5:39">
      <c r="E152" s="269"/>
      <c r="F152" s="224"/>
      <c r="G152" s="383"/>
      <c r="H152" s="304"/>
      <c r="I152" s="304"/>
      <c r="J152" s="304"/>
      <c r="K152" s="304"/>
      <c r="L152" s="304"/>
      <c r="M152" s="304"/>
      <c r="N152" s="304"/>
      <c r="O152" s="304"/>
      <c r="P152" s="304"/>
      <c r="Q152" s="296"/>
      <c r="R152" s="296"/>
      <c r="S152" s="296"/>
      <c r="T152" s="296"/>
      <c r="U152" s="296"/>
      <c r="V152" s="296"/>
      <c r="W152" s="311"/>
      <c r="X152" s="311"/>
      <c r="Y152" s="311"/>
      <c r="Z152" s="311"/>
      <c r="AA152" s="241"/>
      <c r="AB152" s="285"/>
      <c r="AC152" s="279"/>
      <c r="AD152" s="245"/>
      <c r="AE152" s="245"/>
      <c r="AF152" s="245"/>
      <c r="AG152" s="245"/>
      <c r="AH152" s="245"/>
      <c r="AI152" s="392"/>
      <c r="AJ152" s="245"/>
      <c r="AK152" s="245"/>
      <c r="AL152" s="279"/>
      <c r="AM152" s="108"/>
    </row>
    <row r="153" spans="5:39">
      <c r="E153" s="269"/>
      <c r="F153" s="224"/>
      <c r="G153" s="383"/>
      <c r="H153" s="304"/>
      <c r="I153" s="304"/>
      <c r="J153" s="304"/>
      <c r="K153" s="304"/>
      <c r="L153" s="304"/>
      <c r="M153" s="304"/>
      <c r="N153" s="304"/>
      <c r="O153" s="304"/>
      <c r="P153" s="304"/>
      <c r="Q153" s="296"/>
      <c r="R153" s="296"/>
      <c r="S153" s="296"/>
      <c r="T153" s="296"/>
      <c r="U153" s="296"/>
      <c r="V153" s="296"/>
      <c r="W153" s="311"/>
      <c r="X153" s="311"/>
      <c r="Y153" s="311"/>
      <c r="Z153" s="311"/>
      <c r="AA153" s="241"/>
      <c r="AB153" s="285"/>
      <c r="AC153" s="279"/>
      <c r="AD153" s="245"/>
      <c r="AE153" s="245"/>
      <c r="AF153" s="245"/>
      <c r="AG153" s="245"/>
      <c r="AH153" s="245"/>
      <c r="AI153" s="392"/>
      <c r="AJ153" s="245"/>
      <c r="AK153" s="245"/>
      <c r="AL153" s="279"/>
      <c r="AM153" s="108"/>
    </row>
    <row r="154" spans="5:39">
      <c r="E154" s="269"/>
      <c r="F154" s="224"/>
      <c r="G154" s="383"/>
      <c r="H154" s="304"/>
      <c r="I154" s="304"/>
      <c r="J154" s="304"/>
      <c r="K154" s="304"/>
      <c r="L154" s="304"/>
      <c r="M154" s="304"/>
      <c r="N154" s="304"/>
      <c r="O154" s="304"/>
      <c r="P154" s="304"/>
      <c r="Q154" s="296"/>
      <c r="R154" s="296"/>
      <c r="S154" s="296"/>
      <c r="T154" s="296"/>
      <c r="U154" s="296"/>
      <c r="V154" s="296"/>
      <c r="W154" s="311"/>
      <c r="X154" s="311"/>
      <c r="Y154" s="311"/>
      <c r="Z154" s="311"/>
      <c r="AA154" s="241"/>
      <c r="AB154" s="285"/>
      <c r="AC154" s="279"/>
      <c r="AD154" s="245"/>
      <c r="AE154" s="245"/>
      <c r="AF154" s="245"/>
      <c r="AG154" s="245"/>
      <c r="AH154" s="245"/>
      <c r="AI154" s="392"/>
      <c r="AJ154" s="245"/>
      <c r="AK154" s="245"/>
      <c r="AL154" s="279"/>
      <c r="AM154" s="108"/>
    </row>
    <row r="155" spans="5:39">
      <c r="E155" s="269"/>
      <c r="F155" s="224"/>
      <c r="G155" s="383"/>
      <c r="H155" s="304"/>
      <c r="I155" s="304"/>
      <c r="J155" s="304"/>
      <c r="K155" s="304"/>
      <c r="L155" s="304"/>
      <c r="M155" s="304"/>
      <c r="N155" s="304"/>
      <c r="O155" s="304"/>
      <c r="P155" s="304"/>
      <c r="Q155" s="296"/>
      <c r="R155" s="296"/>
      <c r="S155" s="296"/>
      <c r="T155" s="296"/>
      <c r="U155" s="296"/>
      <c r="V155" s="296"/>
      <c r="W155" s="311"/>
      <c r="X155" s="311"/>
      <c r="Y155" s="311"/>
      <c r="Z155" s="311"/>
      <c r="AA155" s="241"/>
      <c r="AB155" s="285"/>
      <c r="AC155" s="279"/>
      <c r="AD155" s="245"/>
      <c r="AE155" s="245"/>
      <c r="AF155" s="245"/>
      <c r="AG155" s="245"/>
      <c r="AH155" s="245"/>
      <c r="AI155" s="392"/>
      <c r="AJ155" s="245"/>
      <c r="AK155" s="245"/>
      <c r="AL155" s="279"/>
      <c r="AM155" s="108"/>
    </row>
    <row r="156" spans="5:39">
      <c r="E156" s="269"/>
      <c r="F156" s="224"/>
      <c r="G156" s="383"/>
      <c r="H156" s="304"/>
      <c r="I156" s="304"/>
      <c r="J156" s="304"/>
      <c r="K156" s="304"/>
      <c r="L156" s="304"/>
      <c r="M156" s="304"/>
      <c r="N156" s="304"/>
      <c r="O156" s="304"/>
      <c r="P156" s="304"/>
      <c r="Q156" s="296"/>
      <c r="R156" s="296"/>
      <c r="S156" s="296"/>
      <c r="T156" s="296"/>
      <c r="U156" s="296"/>
      <c r="V156" s="296"/>
      <c r="W156" s="311"/>
      <c r="X156" s="311"/>
      <c r="Y156" s="311"/>
      <c r="Z156" s="311"/>
      <c r="AA156" s="241"/>
      <c r="AB156" s="285"/>
      <c r="AC156" s="279"/>
      <c r="AD156" s="245"/>
      <c r="AE156" s="245"/>
      <c r="AF156" s="245"/>
      <c r="AG156" s="245"/>
      <c r="AH156" s="245"/>
      <c r="AI156" s="392"/>
      <c r="AJ156" s="245"/>
      <c r="AK156" s="245"/>
      <c r="AL156" s="279"/>
      <c r="AM156" s="108"/>
    </row>
    <row r="157" spans="5:39">
      <c r="E157" s="269"/>
      <c r="F157" s="224"/>
      <c r="G157" s="383"/>
      <c r="H157" s="304"/>
      <c r="I157" s="304"/>
      <c r="J157" s="304"/>
      <c r="K157" s="304"/>
      <c r="L157" s="304"/>
      <c r="M157" s="304"/>
      <c r="N157" s="304"/>
      <c r="O157" s="304"/>
      <c r="P157" s="304"/>
      <c r="Q157" s="296"/>
      <c r="R157" s="296"/>
      <c r="S157" s="296"/>
      <c r="T157" s="296"/>
      <c r="U157" s="296"/>
      <c r="V157" s="296"/>
      <c r="W157" s="311"/>
      <c r="X157" s="311"/>
      <c r="Y157" s="311"/>
      <c r="Z157" s="311"/>
      <c r="AA157" s="241"/>
      <c r="AB157" s="285"/>
      <c r="AC157" s="279"/>
      <c r="AD157" s="245"/>
      <c r="AE157" s="245"/>
      <c r="AF157" s="245"/>
      <c r="AG157" s="245"/>
      <c r="AH157" s="245"/>
      <c r="AI157" s="392"/>
      <c r="AJ157" s="245"/>
      <c r="AK157" s="245"/>
      <c r="AL157" s="279"/>
      <c r="AM157" s="108"/>
    </row>
    <row r="158" spans="5:39">
      <c r="E158" s="269"/>
      <c r="F158" s="224"/>
      <c r="G158" s="383"/>
      <c r="H158" s="304"/>
      <c r="I158" s="304"/>
      <c r="J158" s="304"/>
      <c r="K158" s="304"/>
      <c r="L158" s="304"/>
      <c r="M158" s="304"/>
      <c r="N158" s="304"/>
      <c r="O158" s="304"/>
      <c r="P158" s="304"/>
      <c r="Q158" s="296"/>
      <c r="R158" s="296"/>
      <c r="S158" s="296"/>
      <c r="T158" s="296"/>
      <c r="U158" s="296"/>
      <c r="V158" s="296"/>
      <c r="W158" s="311"/>
      <c r="X158" s="311"/>
      <c r="Y158" s="311"/>
      <c r="Z158" s="311"/>
      <c r="AA158" s="241"/>
      <c r="AB158" s="285"/>
      <c r="AC158" s="279"/>
      <c r="AD158" s="245"/>
      <c r="AE158" s="245"/>
      <c r="AF158" s="245"/>
      <c r="AG158" s="245"/>
      <c r="AH158" s="245"/>
      <c r="AI158" s="392"/>
      <c r="AJ158" s="245"/>
      <c r="AK158" s="245"/>
      <c r="AL158" s="279"/>
      <c r="AM158" s="108"/>
    </row>
    <row r="159" spans="5:39">
      <c r="E159" s="269"/>
      <c r="F159" s="224"/>
      <c r="G159" s="383"/>
      <c r="H159" s="304"/>
      <c r="I159" s="304"/>
      <c r="J159" s="304"/>
      <c r="K159" s="304"/>
      <c r="L159" s="304"/>
      <c r="M159" s="304"/>
      <c r="N159" s="304"/>
      <c r="O159" s="304"/>
      <c r="P159" s="304"/>
      <c r="Q159" s="296"/>
      <c r="R159" s="296"/>
      <c r="S159" s="296"/>
      <c r="T159" s="296"/>
      <c r="U159" s="296"/>
      <c r="V159" s="296"/>
      <c r="W159" s="311"/>
      <c r="X159" s="311"/>
      <c r="Y159" s="311"/>
      <c r="Z159" s="311"/>
      <c r="AA159" s="241"/>
      <c r="AB159" s="285"/>
      <c r="AC159" s="279"/>
      <c r="AD159" s="245"/>
      <c r="AE159" s="245"/>
      <c r="AF159" s="245"/>
      <c r="AG159" s="245"/>
      <c r="AH159" s="245"/>
      <c r="AI159" s="392"/>
      <c r="AJ159" s="245"/>
      <c r="AK159" s="245"/>
      <c r="AL159" s="279"/>
      <c r="AM159" s="108"/>
    </row>
    <row r="160" spans="5:39">
      <c r="E160" s="269"/>
      <c r="F160" s="224"/>
      <c r="G160" s="383"/>
      <c r="H160" s="304"/>
      <c r="I160" s="304"/>
      <c r="J160" s="304"/>
      <c r="K160" s="304"/>
      <c r="L160" s="304"/>
      <c r="M160" s="304"/>
      <c r="N160" s="304"/>
      <c r="O160" s="304"/>
      <c r="P160" s="304"/>
      <c r="Q160" s="296"/>
      <c r="R160" s="296"/>
      <c r="S160" s="296"/>
      <c r="T160" s="296"/>
      <c r="U160" s="296"/>
      <c r="V160" s="296"/>
      <c r="W160" s="311"/>
      <c r="X160" s="311"/>
      <c r="Y160" s="311"/>
      <c r="Z160" s="311"/>
      <c r="AA160" s="241"/>
      <c r="AB160" s="285"/>
      <c r="AC160" s="279"/>
      <c r="AD160" s="245"/>
      <c r="AE160" s="245"/>
      <c r="AF160" s="245"/>
      <c r="AG160" s="245"/>
      <c r="AH160" s="245"/>
      <c r="AI160" s="392"/>
      <c r="AJ160" s="245"/>
      <c r="AK160" s="245"/>
      <c r="AL160" s="279"/>
      <c r="AM160" s="108"/>
    </row>
    <row r="161" spans="5:39">
      <c r="E161" s="269"/>
      <c r="F161" s="224"/>
      <c r="G161" s="383"/>
      <c r="H161" s="304"/>
      <c r="I161" s="304"/>
      <c r="J161" s="304"/>
      <c r="K161" s="304"/>
      <c r="L161" s="304"/>
      <c r="M161" s="304"/>
      <c r="N161" s="304"/>
      <c r="O161" s="304"/>
      <c r="P161" s="304"/>
      <c r="Q161" s="296"/>
      <c r="R161" s="296"/>
      <c r="S161" s="296"/>
      <c r="T161" s="296"/>
      <c r="U161" s="296"/>
      <c r="V161" s="296"/>
      <c r="W161" s="311"/>
      <c r="X161" s="311"/>
      <c r="Y161" s="311"/>
      <c r="Z161" s="311"/>
      <c r="AA161" s="241"/>
      <c r="AB161" s="285"/>
      <c r="AC161" s="279"/>
      <c r="AD161" s="245"/>
      <c r="AE161" s="245"/>
      <c r="AF161" s="245"/>
      <c r="AG161" s="245"/>
      <c r="AH161" s="245"/>
      <c r="AI161" s="392"/>
      <c r="AJ161" s="245"/>
      <c r="AK161" s="245"/>
      <c r="AL161" s="279"/>
      <c r="AM161" s="108"/>
    </row>
    <row r="162" spans="5:39">
      <c r="E162" s="269"/>
      <c r="F162" s="224"/>
      <c r="G162" s="383"/>
      <c r="H162" s="304"/>
      <c r="I162" s="304"/>
      <c r="J162" s="304"/>
      <c r="K162" s="304"/>
      <c r="L162" s="304"/>
      <c r="M162" s="304"/>
      <c r="N162" s="304"/>
      <c r="O162" s="304"/>
      <c r="P162" s="304"/>
      <c r="Q162" s="296"/>
      <c r="R162" s="296"/>
      <c r="S162" s="296"/>
      <c r="T162" s="296"/>
      <c r="U162" s="296"/>
      <c r="V162" s="296"/>
      <c r="W162" s="311"/>
      <c r="X162" s="311"/>
      <c r="Y162" s="311"/>
      <c r="Z162" s="311"/>
      <c r="AA162" s="241"/>
      <c r="AB162" s="285"/>
      <c r="AC162" s="279"/>
      <c r="AD162" s="245"/>
      <c r="AE162" s="245"/>
      <c r="AF162" s="245"/>
      <c r="AG162" s="245"/>
      <c r="AH162" s="245"/>
      <c r="AI162" s="392"/>
      <c r="AJ162" s="245"/>
      <c r="AK162" s="245"/>
      <c r="AL162" s="279"/>
      <c r="AM162" s="108"/>
    </row>
    <row r="163" spans="5:39">
      <c r="E163" s="269"/>
      <c r="F163" s="224"/>
      <c r="G163" s="383"/>
      <c r="H163" s="304"/>
      <c r="I163" s="304"/>
      <c r="J163" s="304"/>
      <c r="K163" s="304"/>
      <c r="L163" s="304"/>
      <c r="M163" s="304"/>
      <c r="N163" s="304"/>
      <c r="O163" s="304"/>
      <c r="P163" s="304"/>
      <c r="Q163" s="296"/>
      <c r="R163" s="296"/>
      <c r="S163" s="296"/>
      <c r="T163" s="296"/>
      <c r="U163" s="296"/>
      <c r="V163" s="296"/>
      <c r="W163" s="311"/>
      <c r="X163" s="311"/>
      <c r="Y163" s="311"/>
      <c r="Z163" s="311"/>
      <c r="AA163" s="241"/>
      <c r="AB163" s="285"/>
      <c r="AC163" s="279"/>
      <c r="AD163" s="245"/>
      <c r="AE163" s="245"/>
      <c r="AF163" s="245"/>
      <c r="AG163" s="245"/>
      <c r="AH163" s="245"/>
      <c r="AI163" s="392"/>
      <c r="AJ163" s="245"/>
      <c r="AK163" s="245"/>
      <c r="AL163" s="279"/>
      <c r="AM163" s="108"/>
    </row>
    <row r="164" spans="5:39">
      <c r="E164" s="269"/>
      <c r="F164" s="224"/>
      <c r="G164" s="383"/>
      <c r="H164" s="304"/>
      <c r="I164" s="304"/>
      <c r="J164" s="304"/>
      <c r="K164" s="304"/>
      <c r="L164" s="304"/>
      <c r="M164" s="304"/>
      <c r="N164" s="304"/>
      <c r="O164" s="304"/>
      <c r="P164" s="304"/>
      <c r="Q164" s="296"/>
      <c r="R164" s="296"/>
      <c r="S164" s="296"/>
      <c r="T164" s="296"/>
      <c r="U164" s="296"/>
      <c r="V164" s="296"/>
      <c r="W164" s="311"/>
      <c r="X164" s="311"/>
      <c r="Y164" s="311"/>
      <c r="Z164" s="311"/>
      <c r="AA164" s="241"/>
      <c r="AB164" s="285"/>
      <c r="AC164" s="279"/>
      <c r="AD164" s="245"/>
      <c r="AE164" s="245"/>
      <c r="AF164" s="245"/>
      <c r="AG164" s="245"/>
      <c r="AH164" s="245"/>
      <c r="AI164" s="392"/>
      <c r="AJ164" s="245"/>
      <c r="AK164" s="245"/>
      <c r="AL164" s="279"/>
      <c r="AM164" s="108"/>
    </row>
    <row r="165" spans="5:39">
      <c r="E165" s="269"/>
      <c r="F165" s="224"/>
      <c r="G165" s="383"/>
      <c r="H165" s="304"/>
      <c r="I165" s="304"/>
      <c r="J165" s="304"/>
      <c r="K165" s="304"/>
      <c r="L165" s="304"/>
      <c r="M165" s="304"/>
      <c r="N165" s="304"/>
      <c r="O165" s="304"/>
      <c r="P165" s="304"/>
      <c r="Q165" s="296"/>
      <c r="R165" s="296"/>
      <c r="S165" s="296"/>
      <c r="T165" s="296"/>
      <c r="U165" s="296"/>
      <c r="V165" s="296"/>
      <c r="W165" s="311"/>
      <c r="X165" s="311"/>
      <c r="Y165" s="311"/>
      <c r="Z165" s="311"/>
      <c r="AA165" s="241"/>
      <c r="AB165" s="285"/>
      <c r="AC165" s="279"/>
      <c r="AD165" s="245"/>
      <c r="AE165" s="245"/>
      <c r="AF165" s="245"/>
      <c r="AG165" s="245"/>
      <c r="AH165" s="245"/>
      <c r="AI165" s="392"/>
      <c r="AJ165" s="245"/>
      <c r="AK165" s="245"/>
      <c r="AL165" s="279"/>
      <c r="AM165" s="108"/>
    </row>
    <row r="166" spans="5:39">
      <c r="E166" s="269"/>
      <c r="F166" s="224"/>
      <c r="G166" s="383"/>
      <c r="H166" s="304"/>
      <c r="I166" s="304"/>
      <c r="J166" s="304"/>
      <c r="K166" s="304"/>
      <c r="L166" s="304"/>
      <c r="M166" s="304"/>
      <c r="N166" s="304"/>
      <c r="O166" s="304"/>
      <c r="P166" s="304"/>
      <c r="Q166" s="296"/>
      <c r="R166" s="296"/>
      <c r="S166" s="296"/>
      <c r="T166" s="296"/>
      <c r="U166" s="296"/>
      <c r="V166" s="296"/>
      <c r="W166" s="311"/>
      <c r="X166" s="311"/>
      <c r="Y166" s="311"/>
      <c r="Z166" s="311"/>
      <c r="AA166" s="241"/>
      <c r="AB166" s="285"/>
      <c r="AC166" s="279"/>
      <c r="AD166" s="245"/>
      <c r="AE166" s="245"/>
      <c r="AF166" s="245"/>
      <c r="AG166" s="245"/>
      <c r="AH166" s="245"/>
      <c r="AI166" s="392"/>
      <c r="AJ166" s="245"/>
      <c r="AK166" s="245"/>
      <c r="AL166" s="279"/>
      <c r="AM166" s="108"/>
    </row>
    <row r="167" spans="5:39">
      <c r="E167" s="269"/>
      <c r="F167" s="224"/>
      <c r="G167" s="383"/>
      <c r="H167" s="304"/>
      <c r="I167" s="304"/>
      <c r="J167" s="304"/>
      <c r="K167" s="304"/>
      <c r="L167" s="304"/>
      <c r="M167" s="304"/>
      <c r="N167" s="304"/>
      <c r="O167" s="304"/>
      <c r="P167" s="304"/>
      <c r="Q167" s="296"/>
      <c r="R167" s="296"/>
      <c r="S167" s="296"/>
      <c r="T167" s="296"/>
      <c r="U167" s="296"/>
      <c r="V167" s="296"/>
      <c r="W167" s="311"/>
      <c r="X167" s="311"/>
      <c r="Y167" s="311"/>
      <c r="Z167" s="311"/>
      <c r="AA167" s="241"/>
      <c r="AB167" s="285"/>
      <c r="AC167" s="279"/>
      <c r="AD167" s="245"/>
      <c r="AE167" s="245"/>
      <c r="AF167" s="245"/>
      <c r="AG167" s="245"/>
      <c r="AH167" s="245"/>
      <c r="AI167" s="392"/>
      <c r="AJ167" s="245"/>
      <c r="AK167" s="245"/>
      <c r="AL167" s="279"/>
      <c r="AM167" s="108"/>
    </row>
    <row r="168" spans="5:39">
      <c r="E168" s="269"/>
      <c r="F168" s="224"/>
      <c r="G168" s="383"/>
      <c r="H168" s="304"/>
      <c r="I168" s="304"/>
      <c r="J168" s="304"/>
      <c r="K168" s="304"/>
      <c r="L168" s="304"/>
      <c r="M168" s="304"/>
      <c r="N168" s="304"/>
      <c r="O168" s="304"/>
      <c r="P168" s="304"/>
      <c r="Q168" s="296"/>
      <c r="R168" s="296"/>
      <c r="S168" s="296"/>
      <c r="T168" s="296"/>
      <c r="U168" s="296"/>
      <c r="V168" s="296"/>
      <c r="W168" s="311"/>
      <c r="X168" s="311"/>
      <c r="Y168" s="311"/>
      <c r="Z168" s="311"/>
      <c r="AA168" s="241"/>
      <c r="AB168" s="285"/>
      <c r="AC168" s="279"/>
      <c r="AD168" s="245"/>
      <c r="AE168" s="245"/>
      <c r="AF168" s="245"/>
      <c r="AG168" s="245"/>
      <c r="AH168" s="245"/>
      <c r="AI168" s="392"/>
      <c r="AJ168" s="245"/>
      <c r="AK168" s="245"/>
      <c r="AL168" s="279"/>
      <c r="AM168" s="108"/>
    </row>
    <row r="169" spans="5:39">
      <c r="E169" s="269"/>
      <c r="F169" s="224"/>
      <c r="G169" s="383"/>
      <c r="H169" s="304"/>
      <c r="I169" s="304"/>
      <c r="J169" s="304"/>
      <c r="K169" s="304"/>
      <c r="L169" s="304"/>
      <c r="M169" s="304"/>
      <c r="N169" s="304"/>
      <c r="O169" s="304"/>
      <c r="P169" s="304"/>
      <c r="Q169" s="296"/>
      <c r="R169" s="296"/>
      <c r="S169" s="296"/>
      <c r="T169" s="296"/>
      <c r="U169" s="296"/>
      <c r="V169" s="296"/>
      <c r="W169" s="311"/>
      <c r="X169" s="311"/>
      <c r="Y169" s="311"/>
      <c r="Z169" s="311"/>
      <c r="AA169" s="241"/>
      <c r="AB169" s="285"/>
      <c r="AC169" s="279"/>
      <c r="AD169" s="245"/>
      <c r="AE169" s="245"/>
      <c r="AF169" s="245"/>
      <c r="AG169" s="245"/>
      <c r="AH169" s="245"/>
      <c r="AI169" s="392"/>
      <c r="AJ169" s="245"/>
      <c r="AK169" s="245"/>
      <c r="AL169" s="279"/>
      <c r="AM169" s="108"/>
    </row>
    <row r="170" spans="5:39">
      <c r="E170" s="269"/>
      <c r="F170" s="224"/>
      <c r="G170" s="383"/>
      <c r="H170" s="304"/>
      <c r="I170" s="304"/>
      <c r="J170" s="304"/>
      <c r="K170" s="304"/>
      <c r="L170" s="304"/>
      <c r="M170" s="304"/>
      <c r="N170" s="304"/>
      <c r="O170" s="304"/>
      <c r="P170" s="304"/>
      <c r="Q170" s="296"/>
      <c r="R170" s="296"/>
      <c r="S170" s="296"/>
      <c r="T170" s="296"/>
      <c r="U170" s="296"/>
      <c r="V170" s="296"/>
      <c r="W170" s="311"/>
      <c r="X170" s="311"/>
      <c r="Y170" s="311"/>
      <c r="Z170" s="311"/>
      <c r="AA170" s="241"/>
      <c r="AB170" s="285"/>
      <c r="AC170" s="279"/>
      <c r="AD170" s="245"/>
      <c r="AE170" s="245"/>
      <c r="AF170" s="245"/>
      <c r="AG170" s="245"/>
      <c r="AH170" s="245"/>
      <c r="AI170" s="392"/>
      <c r="AJ170" s="245"/>
      <c r="AK170" s="245"/>
      <c r="AL170" s="279"/>
      <c r="AM170" s="108"/>
    </row>
    <row r="171" spans="5:39">
      <c r="E171" s="269"/>
      <c r="F171" s="224"/>
      <c r="G171" s="383"/>
      <c r="H171" s="304"/>
      <c r="I171" s="304"/>
      <c r="J171" s="304"/>
      <c r="K171" s="304"/>
      <c r="L171" s="304"/>
      <c r="M171" s="304"/>
      <c r="N171" s="304"/>
      <c r="O171" s="304"/>
      <c r="P171" s="304"/>
      <c r="Q171" s="296"/>
      <c r="R171" s="296"/>
      <c r="S171" s="296"/>
      <c r="T171" s="296"/>
      <c r="U171" s="296"/>
      <c r="V171" s="296"/>
      <c r="W171" s="311"/>
      <c r="X171" s="311"/>
      <c r="Y171" s="311"/>
      <c r="Z171" s="311"/>
      <c r="AA171" s="241"/>
      <c r="AB171" s="285"/>
      <c r="AC171" s="279"/>
      <c r="AD171" s="245"/>
      <c r="AE171" s="245"/>
      <c r="AF171" s="245"/>
      <c r="AG171" s="245"/>
      <c r="AH171" s="245"/>
      <c r="AI171" s="392"/>
      <c r="AJ171" s="245"/>
      <c r="AK171" s="245"/>
      <c r="AL171" s="279"/>
      <c r="AM171" s="108"/>
    </row>
    <row r="172" spans="5:39">
      <c r="E172" s="269"/>
      <c r="F172" s="224"/>
      <c r="G172" s="383"/>
      <c r="H172" s="304"/>
      <c r="I172" s="304"/>
      <c r="J172" s="304"/>
      <c r="K172" s="304"/>
      <c r="L172" s="304"/>
      <c r="M172" s="304"/>
      <c r="N172" s="304"/>
      <c r="O172" s="304"/>
      <c r="P172" s="304"/>
      <c r="Q172" s="296"/>
      <c r="R172" s="296"/>
      <c r="S172" s="296"/>
      <c r="T172" s="296"/>
      <c r="U172" s="296"/>
      <c r="V172" s="296"/>
      <c r="W172" s="311"/>
      <c r="X172" s="311"/>
      <c r="Y172" s="311"/>
      <c r="Z172" s="311"/>
      <c r="AA172" s="241"/>
      <c r="AB172" s="285"/>
      <c r="AC172" s="279"/>
      <c r="AD172" s="245"/>
      <c r="AE172" s="245"/>
      <c r="AF172" s="245"/>
      <c r="AG172" s="245"/>
      <c r="AH172" s="245"/>
      <c r="AI172" s="392"/>
      <c r="AJ172" s="245"/>
      <c r="AK172" s="245"/>
      <c r="AL172" s="279"/>
      <c r="AM172" s="108"/>
    </row>
    <row r="173" spans="5:39">
      <c r="E173" s="269"/>
      <c r="F173" s="224"/>
      <c r="G173" s="383"/>
      <c r="H173" s="304"/>
      <c r="I173" s="304"/>
      <c r="J173" s="304"/>
      <c r="K173" s="304"/>
      <c r="L173" s="304"/>
      <c r="M173" s="304"/>
      <c r="N173" s="304"/>
      <c r="O173" s="304"/>
      <c r="P173" s="304"/>
      <c r="Q173" s="296"/>
      <c r="R173" s="296"/>
      <c r="S173" s="296"/>
      <c r="T173" s="296"/>
      <c r="U173" s="296"/>
      <c r="V173" s="296"/>
      <c r="W173" s="311"/>
      <c r="X173" s="311"/>
      <c r="Y173" s="311"/>
      <c r="Z173" s="311"/>
      <c r="AA173" s="241"/>
      <c r="AB173" s="285"/>
      <c r="AC173" s="279"/>
      <c r="AD173" s="245"/>
      <c r="AE173" s="245"/>
      <c r="AF173" s="245"/>
      <c r="AG173" s="245"/>
      <c r="AH173" s="245"/>
      <c r="AI173" s="392"/>
      <c r="AJ173" s="245"/>
      <c r="AK173" s="245"/>
      <c r="AL173" s="279"/>
      <c r="AM173" s="108"/>
    </row>
    <row r="174" spans="5:39">
      <c r="E174" s="269"/>
      <c r="F174" s="224"/>
      <c r="G174" s="383"/>
      <c r="H174" s="304"/>
      <c r="I174" s="304"/>
      <c r="J174" s="304"/>
      <c r="K174" s="304"/>
      <c r="L174" s="304"/>
      <c r="M174" s="304"/>
      <c r="N174" s="304"/>
      <c r="O174" s="304"/>
      <c r="P174" s="304"/>
      <c r="Q174" s="296"/>
      <c r="R174" s="296"/>
      <c r="S174" s="296"/>
      <c r="T174" s="296"/>
      <c r="U174" s="296"/>
      <c r="V174" s="296"/>
      <c r="W174" s="311"/>
      <c r="X174" s="311"/>
      <c r="Y174" s="311"/>
      <c r="Z174" s="311"/>
      <c r="AA174" s="241"/>
      <c r="AB174" s="285"/>
      <c r="AC174" s="279"/>
      <c r="AD174" s="245"/>
      <c r="AE174" s="245"/>
      <c r="AF174" s="245"/>
      <c r="AG174" s="245"/>
      <c r="AH174" s="245"/>
      <c r="AI174" s="392"/>
      <c r="AJ174" s="245"/>
      <c r="AK174" s="245"/>
      <c r="AL174" s="279"/>
      <c r="AM174" s="108"/>
    </row>
    <row r="175" spans="5:39">
      <c r="E175" s="269"/>
      <c r="F175" s="224"/>
      <c r="G175" s="383"/>
      <c r="H175" s="304"/>
      <c r="I175" s="304"/>
      <c r="J175" s="304"/>
      <c r="K175" s="304"/>
      <c r="L175" s="304"/>
      <c r="M175" s="304"/>
      <c r="N175" s="304"/>
      <c r="O175" s="304"/>
      <c r="P175" s="304"/>
      <c r="Q175" s="296"/>
      <c r="R175" s="296"/>
      <c r="S175" s="296"/>
      <c r="T175" s="296"/>
      <c r="U175" s="296"/>
      <c r="V175" s="296"/>
      <c r="W175" s="311"/>
      <c r="X175" s="311"/>
      <c r="Y175" s="311"/>
      <c r="Z175" s="311"/>
      <c r="AA175" s="241"/>
      <c r="AB175" s="285"/>
      <c r="AC175" s="279"/>
      <c r="AD175" s="245"/>
      <c r="AE175" s="245"/>
      <c r="AF175" s="245"/>
      <c r="AG175" s="245"/>
      <c r="AH175" s="245"/>
      <c r="AI175" s="392"/>
      <c r="AJ175" s="245"/>
      <c r="AK175" s="245"/>
      <c r="AL175" s="279"/>
      <c r="AM175" s="108"/>
    </row>
    <row r="176" spans="5:39">
      <c r="E176" s="269"/>
      <c r="F176" s="224"/>
      <c r="G176" s="383"/>
      <c r="H176" s="304"/>
      <c r="I176" s="304"/>
      <c r="J176" s="304"/>
      <c r="K176" s="304"/>
      <c r="L176" s="304"/>
      <c r="M176" s="304"/>
      <c r="N176" s="304"/>
      <c r="O176" s="304"/>
      <c r="P176" s="304"/>
      <c r="Q176" s="296"/>
      <c r="R176" s="296"/>
      <c r="S176" s="296"/>
      <c r="T176" s="296"/>
      <c r="U176" s="296"/>
      <c r="V176" s="296"/>
      <c r="W176" s="311"/>
      <c r="X176" s="311"/>
      <c r="Y176" s="311"/>
      <c r="Z176" s="311"/>
      <c r="AA176" s="241"/>
      <c r="AB176" s="285"/>
      <c r="AC176" s="279"/>
      <c r="AD176" s="245"/>
      <c r="AE176" s="245"/>
      <c r="AF176" s="245"/>
      <c r="AG176" s="245"/>
      <c r="AH176" s="245"/>
      <c r="AI176" s="392"/>
      <c r="AJ176" s="245"/>
      <c r="AK176" s="245"/>
      <c r="AL176" s="279"/>
      <c r="AM176" s="108"/>
    </row>
    <row r="177" spans="5:39">
      <c r="E177" s="269"/>
      <c r="F177" s="224"/>
      <c r="G177" s="383"/>
      <c r="H177" s="304"/>
      <c r="I177" s="304"/>
      <c r="J177" s="304"/>
      <c r="K177" s="304"/>
      <c r="L177" s="304"/>
      <c r="M177" s="304"/>
      <c r="N177" s="304"/>
      <c r="O177" s="304"/>
      <c r="P177" s="304"/>
      <c r="Q177" s="296"/>
      <c r="R177" s="296"/>
      <c r="S177" s="296"/>
      <c r="T177" s="296"/>
      <c r="U177" s="296"/>
      <c r="V177" s="296"/>
      <c r="W177" s="311"/>
      <c r="X177" s="311"/>
      <c r="Y177" s="311"/>
      <c r="Z177" s="311"/>
      <c r="AA177" s="241"/>
      <c r="AB177" s="285"/>
      <c r="AC177" s="279"/>
      <c r="AD177" s="245"/>
      <c r="AE177" s="245"/>
      <c r="AF177" s="245"/>
      <c r="AG177" s="245"/>
      <c r="AH177" s="245"/>
      <c r="AI177" s="392"/>
      <c r="AJ177" s="245"/>
      <c r="AK177" s="245"/>
      <c r="AL177" s="279"/>
      <c r="AM177" s="108"/>
    </row>
    <row r="178" spans="5:39">
      <c r="E178" s="269"/>
      <c r="F178" s="224"/>
      <c r="G178" s="383"/>
      <c r="H178" s="304"/>
      <c r="I178" s="304"/>
      <c r="J178" s="304"/>
      <c r="K178" s="304"/>
      <c r="L178" s="304"/>
      <c r="M178" s="304"/>
      <c r="N178" s="304"/>
      <c r="O178" s="304"/>
      <c r="P178" s="304"/>
      <c r="Q178" s="296"/>
      <c r="R178" s="296"/>
      <c r="S178" s="296"/>
      <c r="T178" s="296"/>
      <c r="U178" s="296"/>
      <c r="V178" s="296"/>
      <c r="W178" s="311"/>
      <c r="X178" s="311"/>
      <c r="Y178" s="311"/>
      <c r="Z178" s="311"/>
      <c r="AA178" s="241"/>
      <c r="AB178" s="285"/>
      <c r="AC178" s="279"/>
      <c r="AD178" s="245"/>
      <c r="AE178" s="245"/>
      <c r="AF178" s="245"/>
      <c r="AG178" s="245"/>
      <c r="AH178" s="245"/>
      <c r="AI178" s="392"/>
      <c r="AJ178" s="245"/>
      <c r="AK178" s="245"/>
      <c r="AL178" s="279"/>
      <c r="AM178" s="108"/>
    </row>
    <row r="179" spans="5:39">
      <c r="E179" s="269"/>
      <c r="F179" s="224"/>
      <c r="G179" s="383"/>
      <c r="H179" s="304"/>
      <c r="I179" s="304"/>
      <c r="J179" s="304"/>
      <c r="K179" s="304"/>
      <c r="L179" s="304"/>
      <c r="M179" s="304"/>
      <c r="N179" s="304"/>
      <c r="O179" s="304"/>
      <c r="P179" s="304"/>
      <c r="Q179" s="296"/>
      <c r="R179" s="296"/>
      <c r="S179" s="296"/>
      <c r="T179" s="296"/>
      <c r="U179" s="296"/>
      <c r="V179" s="296"/>
      <c r="W179" s="311"/>
      <c r="X179" s="311"/>
      <c r="Y179" s="311"/>
      <c r="Z179" s="311"/>
      <c r="AA179" s="241"/>
      <c r="AB179" s="285"/>
      <c r="AC179" s="279"/>
      <c r="AD179" s="245"/>
      <c r="AE179" s="245"/>
      <c r="AF179" s="245"/>
      <c r="AG179" s="245"/>
      <c r="AH179" s="245"/>
      <c r="AI179" s="392"/>
      <c r="AJ179" s="245"/>
      <c r="AK179" s="245"/>
      <c r="AL179" s="279"/>
      <c r="AM179" s="108"/>
    </row>
    <row r="180" spans="5:39">
      <c r="E180" s="269"/>
      <c r="F180" s="224"/>
      <c r="G180" s="383"/>
      <c r="H180" s="304"/>
      <c r="I180" s="304"/>
      <c r="J180" s="304"/>
      <c r="K180" s="304"/>
      <c r="L180" s="304"/>
      <c r="M180" s="304"/>
      <c r="N180" s="304"/>
      <c r="O180" s="304"/>
      <c r="P180" s="304"/>
      <c r="Q180" s="296"/>
      <c r="R180" s="296"/>
      <c r="S180" s="296"/>
      <c r="T180" s="296"/>
      <c r="U180" s="296"/>
      <c r="V180" s="296"/>
      <c r="W180" s="311"/>
      <c r="X180" s="311"/>
      <c r="Y180" s="311"/>
      <c r="Z180" s="311"/>
      <c r="AA180" s="241"/>
      <c r="AB180" s="285"/>
      <c r="AC180" s="279"/>
      <c r="AD180" s="245"/>
      <c r="AE180" s="245"/>
      <c r="AF180" s="245"/>
      <c r="AG180" s="245"/>
      <c r="AH180" s="245"/>
      <c r="AI180" s="392"/>
      <c r="AJ180" s="245"/>
      <c r="AK180" s="245"/>
      <c r="AL180" s="279"/>
      <c r="AM180" s="108"/>
    </row>
    <row r="181" spans="5:39">
      <c r="E181" s="269"/>
      <c r="F181" s="224"/>
      <c r="G181" s="383"/>
      <c r="H181" s="304"/>
      <c r="I181" s="304"/>
      <c r="J181" s="304"/>
      <c r="K181" s="304"/>
      <c r="L181" s="304"/>
      <c r="M181" s="304"/>
      <c r="N181" s="304"/>
      <c r="O181" s="304"/>
      <c r="P181" s="304"/>
      <c r="Q181" s="296"/>
      <c r="R181" s="296"/>
      <c r="S181" s="296"/>
      <c r="T181" s="296"/>
      <c r="U181" s="296"/>
      <c r="V181" s="296"/>
      <c r="W181" s="311"/>
      <c r="X181" s="311"/>
      <c r="Y181" s="311"/>
      <c r="Z181" s="311"/>
      <c r="AA181" s="241"/>
      <c r="AB181" s="285"/>
      <c r="AC181" s="279"/>
      <c r="AD181" s="245"/>
      <c r="AE181" s="245"/>
      <c r="AF181" s="245"/>
      <c r="AG181" s="245"/>
      <c r="AH181" s="245"/>
      <c r="AI181" s="392"/>
      <c r="AJ181" s="245"/>
      <c r="AK181" s="245"/>
      <c r="AL181" s="279"/>
      <c r="AM181" s="108"/>
    </row>
    <row r="182" spans="5:39">
      <c r="E182" s="269"/>
      <c r="F182" s="224"/>
      <c r="G182" s="383"/>
      <c r="H182" s="304"/>
      <c r="I182" s="304"/>
      <c r="J182" s="304"/>
      <c r="K182" s="304"/>
      <c r="L182" s="304"/>
      <c r="M182" s="304"/>
      <c r="N182" s="304"/>
      <c r="O182" s="304"/>
      <c r="P182" s="304"/>
      <c r="Q182" s="296"/>
      <c r="R182" s="296"/>
      <c r="S182" s="296"/>
      <c r="T182" s="296"/>
      <c r="U182" s="296"/>
      <c r="V182" s="296"/>
      <c r="W182" s="311"/>
      <c r="X182" s="311"/>
      <c r="Y182" s="311"/>
      <c r="Z182" s="311"/>
      <c r="AA182" s="241"/>
      <c r="AB182" s="285"/>
      <c r="AC182" s="279"/>
      <c r="AD182" s="245"/>
      <c r="AE182" s="245"/>
      <c r="AF182" s="245"/>
      <c r="AG182" s="245"/>
      <c r="AH182" s="245"/>
      <c r="AI182" s="392"/>
      <c r="AJ182" s="245"/>
      <c r="AK182" s="245"/>
      <c r="AL182" s="279"/>
      <c r="AM182" s="108"/>
    </row>
    <row r="183" spans="5:39">
      <c r="E183" s="269"/>
      <c r="F183" s="224"/>
      <c r="G183" s="383"/>
      <c r="H183" s="304"/>
      <c r="I183" s="304"/>
      <c r="J183" s="304"/>
      <c r="K183" s="304"/>
      <c r="L183" s="304"/>
      <c r="M183" s="304"/>
      <c r="N183" s="304"/>
      <c r="O183" s="304"/>
      <c r="P183" s="304"/>
      <c r="Q183" s="296"/>
      <c r="R183" s="296"/>
      <c r="S183" s="296"/>
      <c r="T183" s="296"/>
      <c r="U183" s="296"/>
      <c r="V183" s="296"/>
      <c r="W183" s="311"/>
      <c r="X183" s="311"/>
      <c r="Y183" s="311"/>
      <c r="Z183" s="311"/>
      <c r="AA183" s="241"/>
      <c r="AB183" s="285"/>
      <c r="AC183" s="279"/>
      <c r="AD183" s="245"/>
      <c r="AE183" s="245"/>
      <c r="AF183" s="245"/>
      <c r="AG183" s="245"/>
      <c r="AH183" s="245"/>
      <c r="AI183" s="392"/>
      <c r="AJ183" s="245"/>
      <c r="AK183" s="245"/>
      <c r="AL183" s="279"/>
      <c r="AM183" s="108"/>
    </row>
    <row r="184" spans="5:39">
      <c r="E184" s="269"/>
      <c r="F184" s="224"/>
      <c r="G184" s="383"/>
      <c r="H184" s="304"/>
      <c r="I184" s="304"/>
      <c r="J184" s="304"/>
      <c r="K184" s="304"/>
      <c r="L184" s="304"/>
      <c r="M184" s="304"/>
      <c r="N184" s="304"/>
      <c r="O184" s="304"/>
      <c r="P184" s="304"/>
      <c r="Q184" s="296"/>
      <c r="R184" s="296"/>
      <c r="S184" s="296"/>
      <c r="T184" s="296"/>
      <c r="U184" s="296"/>
      <c r="V184" s="296"/>
      <c r="W184" s="311"/>
      <c r="X184" s="311"/>
      <c r="Y184" s="311"/>
      <c r="Z184" s="311"/>
      <c r="AA184" s="241"/>
      <c r="AB184" s="285"/>
      <c r="AC184" s="279"/>
      <c r="AD184" s="245"/>
      <c r="AE184" s="245"/>
      <c r="AF184" s="245"/>
      <c r="AG184" s="245"/>
      <c r="AH184" s="245"/>
      <c r="AI184" s="392"/>
      <c r="AJ184" s="245"/>
      <c r="AK184" s="245"/>
      <c r="AL184" s="279"/>
      <c r="AM184" s="108"/>
    </row>
    <row r="185" spans="5:39">
      <c r="E185" s="269"/>
      <c r="F185" s="224"/>
      <c r="G185" s="383"/>
      <c r="H185" s="304"/>
      <c r="I185" s="304"/>
      <c r="J185" s="304"/>
      <c r="K185" s="304"/>
      <c r="L185" s="304"/>
      <c r="M185" s="304"/>
      <c r="N185" s="304"/>
      <c r="O185" s="304"/>
      <c r="P185" s="304"/>
      <c r="Q185" s="296"/>
      <c r="R185" s="296"/>
      <c r="S185" s="296"/>
      <c r="T185" s="296"/>
      <c r="U185" s="296"/>
      <c r="V185" s="296"/>
      <c r="W185" s="311"/>
      <c r="X185" s="311"/>
      <c r="Y185" s="311"/>
      <c r="Z185" s="311"/>
      <c r="AA185" s="241"/>
      <c r="AB185" s="285"/>
      <c r="AC185" s="279"/>
      <c r="AD185" s="245"/>
      <c r="AE185" s="245"/>
      <c r="AF185" s="245"/>
      <c r="AG185" s="245"/>
      <c r="AH185" s="245"/>
      <c r="AI185" s="392"/>
      <c r="AJ185" s="245"/>
      <c r="AK185" s="245"/>
      <c r="AL185" s="279"/>
      <c r="AM185" s="108"/>
    </row>
    <row r="186" spans="5:39">
      <c r="E186" s="269"/>
      <c r="F186" s="224"/>
      <c r="G186" s="383"/>
      <c r="H186" s="304"/>
      <c r="I186" s="304"/>
      <c r="J186" s="304"/>
      <c r="K186" s="304"/>
      <c r="L186" s="304"/>
      <c r="M186" s="304"/>
      <c r="N186" s="304"/>
      <c r="O186" s="304"/>
      <c r="P186" s="304"/>
      <c r="Q186" s="296"/>
      <c r="R186" s="296"/>
      <c r="S186" s="296"/>
      <c r="T186" s="296"/>
      <c r="U186" s="296"/>
      <c r="V186" s="296"/>
      <c r="W186" s="311"/>
      <c r="X186" s="311"/>
      <c r="Y186" s="311"/>
      <c r="Z186" s="311"/>
      <c r="AA186" s="241"/>
      <c r="AB186" s="285"/>
      <c r="AC186" s="279"/>
      <c r="AD186" s="245"/>
      <c r="AE186" s="245"/>
      <c r="AF186" s="245"/>
      <c r="AG186" s="245"/>
      <c r="AH186" s="245"/>
      <c r="AI186" s="392"/>
      <c r="AJ186" s="245"/>
      <c r="AK186" s="245"/>
      <c r="AL186" s="279"/>
      <c r="AM186" s="108"/>
    </row>
    <row r="187" spans="5:39">
      <c r="E187" s="269"/>
      <c r="F187" s="224"/>
      <c r="G187" s="383"/>
      <c r="H187" s="304"/>
      <c r="I187" s="304"/>
      <c r="J187" s="304"/>
      <c r="K187" s="304"/>
      <c r="L187" s="304"/>
      <c r="M187" s="304"/>
      <c r="N187" s="304"/>
      <c r="O187" s="304"/>
      <c r="P187" s="304"/>
      <c r="Q187" s="296"/>
      <c r="R187" s="296"/>
      <c r="S187" s="296"/>
      <c r="T187" s="296"/>
      <c r="U187" s="296"/>
      <c r="V187" s="296"/>
      <c r="W187" s="311"/>
      <c r="X187" s="311"/>
      <c r="Y187" s="311"/>
      <c r="Z187" s="311"/>
      <c r="AA187" s="241"/>
      <c r="AB187" s="285"/>
      <c r="AC187" s="279"/>
      <c r="AD187" s="245"/>
      <c r="AE187" s="245"/>
      <c r="AF187" s="245"/>
      <c r="AG187" s="245"/>
      <c r="AH187" s="245"/>
      <c r="AI187" s="392"/>
      <c r="AJ187" s="245"/>
      <c r="AK187" s="245"/>
      <c r="AL187" s="279"/>
      <c r="AM187" s="108"/>
    </row>
    <row r="188" spans="5:39">
      <c r="E188" s="269"/>
      <c r="F188" s="224"/>
      <c r="G188" s="383"/>
      <c r="H188" s="304"/>
      <c r="I188" s="304"/>
      <c r="J188" s="304"/>
      <c r="K188" s="304"/>
      <c r="L188" s="304"/>
      <c r="M188" s="304"/>
      <c r="N188" s="304"/>
      <c r="O188" s="304"/>
      <c r="P188" s="304"/>
      <c r="Q188" s="296"/>
      <c r="R188" s="296"/>
      <c r="S188" s="296"/>
      <c r="T188" s="296"/>
      <c r="U188" s="296"/>
      <c r="V188" s="296"/>
      <c r="W188" s="311"/>
      <c r="X188" s="311"/>
      <c r="Y188" s="311"/>
      <c r="Z188" s="311"/>
      <c r="AA188" s="241"/>
      <c r="AB188" s="285"/>
      <c r="AC188" s="279"/>
      <c r="AD188" s="245"/>
      <c r="AE188" s="245"/>
      <c r="AF188" s="245"/>
      <c r="AG188" s="245"/>
      <c r="AH188" s="245"/>
      <c r="AI188" s="392"/>
      <c r="AJ188" s="245"/>
      <c r="AK188" s="245"/>
      <c r="AL188" s="279"/>
      <c r="AM188" s="108"/>
    </row>
    <row r="189" spans="5:39">
      <c r="E189" s="269"/>
      <c r="F189" s="224"/>
      <c r="G189" s="383"/>
      <c r="H189" s="304"/>
      <c r="I189" s="304"/>
      <c r="J189" s="304"/>
      <c r="K189" s="304"/>
      <c r="L189" s="304"/>
      <c r="M189" s="304"/>
      <c r="N189" s="304"/>
      <c r="O189" s="304"/>
      <c r="P189" s="304"/>
      <c r="Q189" s="296"/>
      <c r="R189" s="296"/>
      <c r="S189" s="296"/>
      <c r="T189" s="296"/>
      <c r="U189" s="296"/>
      <c r="V189" s="296"/>
      <c r="W189" s="311"/>
      <c r="X189" s="311"/>
      <c r="Y189" s="311"/>
      <c r="Z189" s="311"/>
      <c r="AA189" s="241"/>
      <c r="AB189" s="285"/>
      <c r="AC189" s="279"/>
      <c r="AD189" s="245"/>
      <c r="AE189" s="245"/>
      <c r="AF189" s="245"/>
      <c r="AG189" s="245"/>
      <c r="AH189" s="245"/>
      <c r="AI189" s="392"/>
      <c r="AJ189" s="245"/>
      <c r="AK189" s="245"/>
      <c r="AL189" s="279"/>
      <c r="AM189" s="108"/>
    </row>
    <row r="190" spans="5:39">
      <c r="E190" s="269"/>
      <c r="F190" s="224"/>
      <c r="G190" s="383"/>
      <c r="H190" s="304"/>
      <c r="I190" s="304"/>
      <c r="J190" s="304"/>
      <c r="K190" s="304"/>
      <c r="L190" s="304"/>
      <c r="M190" s="304"/>
      <c r="N190" s="304"/>
      <c r="O190" s="304"/>
      <c r="P190" s="304"/>
      <c r="Q190" s="296"/>
      <c r="R190" s="296"/>
      <c r="S190" s="296"/>
      <c r="T190" s="296"/>
      <c r="U190" s="296"/>
      <c r="V190" s="296"/>
      <c r="W190" s="311"/>
      <c r="X190" s="311"/>
      <c r="Y190" s="311"/>
      <c r="Z190" s="311"/>
      <c r="AA190" s="241"/>
      <c r="AB190" s="285"/>
      <c r="AC190" s="279"/>
      <c r="AD190" s="245"/>
      <c r="AE190" s="245"/>
      <c r="AF190" s="245"/>
      <c r="AG190" s="245"/>
      <c r="AH190" s="245"/>
      <c r="AI190" s="392"/>
      <c r="AJ190" s="245"/>
      <c r="AK190" s="245"/>
      <c r="AL190" s="279"/>
      <c r="AM190" s="108"/>
    </row>
    <row r="191" spans="5:39">
      <c r="E191" s="269"/>
      <c r="F191" s="224"/>
      <c r="G191" s="383"/>
      <c r="H191" s="304"/>
      <c r="I191" s="304"/>
      <c r="J191" s="304"/>
      <c r="K191" s="304"/>
      <c r="L191" s="304"/>
      <c r="M191" s="304"/>
      <c r="N191" s="304"/>
      <c r="O191" s="304"/>
      <c r="P191" s="304"/>
      <c r="Q191" s="296"/>
      <c r="R191" s="296"/>
      <c r="S191" s="296"/>
      <c r="T191" s="296"/>
      <c r="U191" s="296"/>
      <c r="V191" s="296"/>
      <c r="W191" s="311"/>
      <c r="X191" s="311"/>
      <c r="Y191" s="311"/>
      <c r="Z191" s="311"/>
      <c r="AA191" s="241"/>
      <c r="AB191" s="285"/>
      <c r="AC191" s="279"/>
      <c r="AD191" s="245"/>
      <c r="AE191" s="245"/>
      <c r="AF191" s="245"/>
      <c r="AG191" s="245"/>
      <c r="AH191" s="245"/>
      <c r="AI191" s="392"/>
      <c r="AJ191" s="245"/>
      <c r="AK191" s="245"/>
      <c r="AL191" s="279"/>
      <c r="AM191" s="108"/>
    </row>
    <row r="192" spans="5:39">
      <c r="E192" s="269"/>
      <c r="F192" s="224"/>
      <c r="G192" s="383"/>
      <c r="H192" s="304"/>
      <c r="I192" s="304"/>
      <c r="J192" s="304"/>
      <c r="K192" s="304"/>
      <c r="L192" s="304"/>
      <c r="M192" s="304"/>
      <c r="N192" s="304"/>
      <c r="O192" s="304"/>
      <c r="P192" s="304"/>
      <c r="Q192" s="296"/>
      <c r="R192" s="296"/>
      <c r="S192" s="296"/>
      <c r="T192" s="296"/>
      <c r="U192" s="296"/>
      <c r="V192" s="296"/>
      <c r="W192" s="311"/>
      <c r="X192" s="311"/>
      <c r="Y192" s="311"/>
      <c r="Z192" s="311"/>
      <c r="AA192" s="241"/>
      <c r="AB192" s="285"/>
      <c r="AC192" s="279"/>
      <c r="AD192" s="245"/>
      <c r="AE192" s="245"/>
      <c r="AF192" s="245"/>
      <c r="AG192" s="245"/>
      <c r="AH192" s="245"/>
      <c r="AI192" s="392"/>
      <c r="AJ192" s="245"/>
      <c r="AK192" s="245"/>
      <c r="AL192" s="279"/>
      <c r="AM192" s="108"/>
    </row>
    <row r="193" spans="5:39">
      <c r="E193" s="269"/>
      <c r="F193" s="224"/>
      <c r="G193" s="383"/>
      <c r="H193" s="304"/>
      <c r="I193" s="304"/>
      <c r="J193" s="304"/>
      <c r="K193" s="304"/>
      <c r="L193" s="304"/>
      <c r="M193" s="304"/>
      <c r="N193" s="304"/>
      <c r="O193" s="304"/>
      <c r="P193" s="304"/>
      <c r="Q193" s="296"/>
      <c r="R193" s="296"/>
      <c r="S193" s="296"/>
      <c r="T193" s="296"/>
      <c r="U193" s="296"/>
      <c r="V193" s="296"/>
      <c r="W193" s="311"/>
      <c r="X193" s="311"/>
      <c r="Y193" s="311"/>
      <c r="Z193" s="311"/>
      <c r="AA193" s="241"/>
      <c r="AB193" s="285"/>
      <c r="AC193" s="279"/>
      <c r="AD193" s="245"/>
      <c r="AE193" s="245"/>
      <c r="AF193" s="245"/>
      <c r="AG193" s="245"/>
      <c r="AH193" s="245"/>
      <c r="AI193" s="392"/>
      <c r="AJ193" s="245"/>
      <c r="AK193" s="245"/>
      <c r="AL193" s="279"/>
      <c r="AM193" s="108"/>
    </row>
    <row r="194" spans="5:39">
      <c r="E194" s="269"/>
    </row>
    <row r="195" spans="5:39">
      <c r="E195" s="269"/>
    </row>
    <row r="196" spans="5:39">
      <c r="E196" s="269"/>
    </row>
    <row r="197" spans="5:39">
      <c r="E197" s="269"/>
    </row>
    <row r="198" spans="5:39">
      <c r="E198" s="269"/>
    </row>
    <row r="199" spans="5:39">
      <c r="E199" s="269"/>
    </row>
    <row r="200" spans="5:39">
      <c r="E200" s="269"/>
    </row>
    <row r="201" spans="5:39">
      <c r="E201" s="269"/>
    </row>
    <row r="202" spans="5:39">
      <c r="E202" s="269"/>
    </row>
    <row r="203" spans="5:39">
      <c r="E203" s="269"/>
    </row>
    <row r="204" spans="5:39">
      <c r="E204" s="269"/>
    </row>
    <row r="205" spans="5:39">
      <c r="E205" s="269"/>
    </row>
    <row r="206" spans="5:39">
      <c r="E206" s="269"/>
    </row>
    <row r="207" spans="5:39">
      <c r="E207" s="269"/>
    </row>
    <row r="208" spans="5:39">
      <c r="E208" s="269"/>
    </row>
    <row r="209" spans="5:5">
      <c r="E209" s="269"/>
    </row>
    <row r="210" spans="5:5">
      <c r="E210" s="269"/>
    </row>
    <row r="211" spans="5:5">
      <c r="E211" s="269"/>
    </row>
    <row r="212" spans="5:5">
      <c r="E212" s="269"/>
    </row>
    <row r="213" spans="5:5">
      <c r="E213" s="269"/>
    </row>
    <row r="214" spans="5:5">
      <c r="E214" s="269"/>
    </row>
    <row r="215" spans="5:5">
      <c r="E215" s="269"/>
    </row>
    <row r="216" spans="5:5">
      <c r="E216" s="269"/>
    </row>
    <row r="217" spans="5:5">
      <c r="E217" s="269"/>
    </row>
    <row r="218" spans="5:5">
      <c r="E218" s="269"/>
    </row>
    <row r="219" spans="5:5">
      <c r="E219" s="269"/>
    </row>
    <row r="220" spans="5:5">
      <c r="E220" s="269"/>
    </row>
    <row r="221" spans="5:5">
      <c r="E221" s="269"/>
    </row>
    <row r="222" spans="5:5">
      <c r="E222" s="269"/>
    </row>
    <row r="223" spans="5:5">
      <c r="E223" s="269"/>
    </row>
    <row r="224" spans="5:5">
      <c r="E224" s="269"/>
    </row>
    <row r="225" spans="5:5">
      <c r="E225" s="269"/>
    </row>
    <row r="226" spans="5:5">
      <c r="E226" s="269"/>
    </row>
    <row r="227" spans="5:5">
      <c r="E227" s="269"/>
    </row>
    <row r="228" spans="5:5">
      <c r="E228" s="269"/>
    </row>
    <row r="229" spans="5:5">
      <c r="E229" s="269"/>
    </row>
    <row r="230" spans="5:5">
      <c r="E230" s="269"/>
    </row>
    <row r="231" spans="5:5">
      <c r="E231" s="269"/>
    </row>
    <row r="232" spans="5:5">
      <c r="E232" s="269"/>
    </row>
    <row r="233" spans="5:5">
      <c r="E233" s="269"/>
    </row>
    <row r="234" spans="5:5">
      <c r="E234" s="269"/>
    </row>
    <row r="235" spans="5:5">
      <c r="E235" s="269"/>
    </row>
    <row r="236" spans="5:5">
      <c r="E236" s="269"/>
    </row>
    <row r="237" spans="5:5">
      <c r="E237" s="269"/>
    </row>
    <row r="238" spans="5:5">
      <c r="E238" s="269"/>
    </row>
    <row r="239" spans="5:5">
      <c r="E239" s="269"/>
    </row>
    <row r="240" spans="5:5">
      <c r="E240" s="269"/>
    </row>
    <row r="241" spans="5:5">
      <c r="E241" s="269"/>
    </row>
    <row r="242" spans="5:5">
      <c r="E242" s="269"/>
    </row>
    <row r="243" spans="5:5">
      <c r="E243" s="269"/>
    </row>
    <row r="244" spans="5:5">
      <c r="E244" s="269"/>
    </row>
    <row r="245" spans="5:5">
      <c r="E245" s="269"/>
    </row>
    <row r="246" spans="5:5">
      <c r="E246" s="269"/>
    </row>
    <row r="247" spans="5:5">
      <c r="E247" s="269"/>
    </row>
    <row r="248" spans="5:5">
      <c r="E248" s="269"/>
    </row>
    <row r="249" spans="5:5">
      <c r="E249" s="269"/>
    </row>
    <row r="250" spans="5:5">
      <c r="E250" s="269"/>
    </row>
    <row r="251" spans="5:5">
      <c r="E251" s="269"/>
    </row>
    <row r="252" spans="5:5">
      <c r="E252" s="269"/>
    </row>
    <row r="253" spans="5:5">
      <c r="E253" s="269"/>
    </row>
    <row r="254" spans="5:5">
      <c r="E254" s="269"/>
    </row>
    <row r="255" spans="5:5">
      <c r="E255" s="269"/>
    </row>
    <row r="256" spans="5:5">
      <c r="E256" s="269"/>
    </row>
    <row r="257" spans="5:5">
      <c r="E257" s="269"/>
    </row>
    <row r="258" spans="5:5">
      <c r="E258" s="269"/>
    </row>
    <row r="259" spans="5:5">
      <c r="E259" s="269"/>
    </row>
    <row r="260" spans="5:5">
      <c r="E260" s="269"/>
    </row>
    <row r="261" spans="5:5">
      <c r="E261" s="269"/>
    </row>
    <row r="262" spans="5:5">
      <c r="E262" s="269"/>
    </row>
    <row r="263" spans="5:5">
      <c r="E263" s="269"/>
    </row>
    <row r="264" spans="5:5">
      <c r="E264" s="269"/>
    </row>
    <row r="265" spans="5:5">
      <c r="E265" s="269"/>
    </row>
    <row r="266" spans="5:5">
      <c r="E266" s="269"/>
    </row>
    <row r="267" spans="5:5">
      <c r="E267" s="269"/>
    </row>
    <row r="268" spans="5:5">
      <c r="E268" s="269"/>
    </row>
    <row r="269" spans="5:5">
      <c r="E269" s="269"/>
    </row>
    <row r="270" spans="5:5">
      <c r="E270" s="269"/>
    </row>
    <row r="271" spans="5:5">
      <c r="E271" s="269"/>
    </row>
    <row r="272" spans="5:5">
      <c r="E272" s="269"/>
    </row>
    <row r="273" spans="5:5">
      <c r="E273" s="269"/>
    </row>
    <row r="274" spans="5:5">
      <c r="E274" s="269"/>
    </row>
    <row r="275" spans="5:5">
      <c r="E275" s="269"/>
    </row>
    <row r="276" spans="5:5">
      <c r="E276" s="269"/>
    </row>
    <row r="277" spans="5:5">
      <c r="E277" s="269"/>
    </row>
    <row r="278" spans="5:5">
      <c r="E278" s="269"/>
    </row>
    <row r="279" spans="5:5">
      <c r="E279" s="269"/>
    </row>
    <row r="280" spans="5:5">
      <c r="E280" s="269"/>
    </row>
    <row r="281" spans="5:5">
      <c r="E281" s="269"/>
    </row>
    <row r="282" spans="5:5">
      <c r="E282" s="269"/>
    </row>
    <row r="283" spans="5:5">
      <c r="E283" s="269"/>
    </row>
    <row r="284" spans="5:5">
      <c r="E284" s="269"/>
    </row>
    <row r="285" spans="5:5">
      <c r="E285" s="269"/>
    </row>
    <row r="286" spans="5:5">
      <c r="E286" s="269"/>
    </row>
    <row r="287" spans="5:5">
      <c r="E287" s="269"/>
    </row>
    <row r="288" spans="5:5">
      <c r="E288" s="269"/>
    </row>
    <row r="289" spans="5:5">
      <c r="E289" s="269"/>
    </row>
    <row r="290" spans="5:5">
      <c r="E290" s="269"/>
    </row>
    <row r="291" spans="5:5">
      <c r="E291" s="269"/>
    </row>
    <row r="292" spans="5:5">
      <c r="E292" s="269"/>
    </row>
    <row r="293" spans="5:5">
      <c r="E293" s="269"/>
    </row>
    <row r="294" spans="5:5">
      <c r="E294" s="269"/>
    </row>
    <row r="295" spans="5:5">
      <c r="E295" s="269"/>
    </row>
    <row r="296" spans="5:5">
      <c r="E296" s="269"/>
    </row>
    <row r="297" spans="5:5">
      <c r="E297" s="269"/>
    </row>
    <row r="298" spans="5:5">
      <c r="E298" s="269"/>
    </row>
    <row r="299" spans="5:5">
      <c r="E299" s="269"/>
    </row>
    <row r="300" spans="5:5">
      <c r="E300" s="269"/>
    </row>
    <row r="301" spans="5:5">
      <c r="E301" s="269"/>
    </row>
    <row r="302" spans="5:5">
      <c r="E302" s="269"/>
    </row>
    <row r="303" spans="5:5">
      <c r="E303" s="269"/>
    </row>
    <row r="304" spans="5:5">
      <c r="E304" s="269"/>
    </row>
    <row r="305" spans="5:5">
      <c r="E305" s="269"/>
    </row>
    <row r="306" spans="5:5">
      <c r="E306" s="269"/>
    </row>
    <row r="307" spans="5:5">
      <c r="E307" s="269"/>
    </row>
    <row r="308" spans="5:5">
      <c r="E308" s="269"/>
    </row>
    <row r="309" spans="5:5">
      <c r="E309" s="269"/>
    </row>
    <row r="310" spans="5:5">
      <c r="E310" s="269"/>
    </row>
    <row r="311" spans="5:5">
      <c r="E311" s="269"/>
    </row>
    <row r="312" spans="5:5">
      <c r="E312" s="269"/>
    </row>
    <row r="313" spans="5:5">
      <c r="E313" s="269"/>
    </row>
    <row r="314" spans="5:5">
      <c r="E314" s="269"/>
    </row>
    <row r="315" spans="5:5">
      <c r="E315" s="269"/>
    </row>
    <row r="316" spans="5:5">
      <c r="E316" s="269"/>
    </row>
    <row r="317" spans="5:5">
      <c r="E317" s="269"/>
    </row>
    <row r="318" spans="5:5">
      <c r="E318" s="269"/>
    </row>
    <row r="319" spans="5:5">
      <c r="E319" s="269"/>
    </row>
    <row r="320" spans="5:5">
      <c r="E320" s="269"/>
    </row>
    <row r="321" spans="5:5">
      <c r="E321" s="269"/>
    </row>
    <row r="322" spans="5:5">
      <c r="E322" s="269"/>
    </row>
    <row r="323" spans="5:5">
      <c r="E323" s="269"/>
    </row>
    <row r="324" spans="5:5">
      <c r="E324" s="269"/>
    </row>
    <row r="325" spans="5:5">
      <c r="E325" s="269"/>
    </row>
    <row r="326" spans="5:5">
      <c r="E326" s="269"/>
    </row>
    <row r="327" spans="5:5">
      <c r="E327" s="269"/>
    </row>
    <row r="328" spans="5:5">
      <c r="E328" s="269"/>
    </row>
    <row r="329" spans="5:5">
      <c r="E329" s="269"/>
    </row>
    <row r="330" spans="5:5">
      <c r="E330" s="269"/>
    </row>
    <row r="331" spans="5:5">
      <c r="E331" s="269"/>
    </row>
    <row r="332" spans="5:5">
      <c r="E332" s="269"/>
    </row>
    <row r="333" spans="5:5">
      <c r="E333" s="269"/>
    </row>
    <row r="334" spans="5:5">
      <c r="E334" s="269"/>
    </row>
    <row r="335" spans="5:5">
      <c r="E335" s="269"/>
    </row>
    <row r="336" spans="5:5">
      <c r="E336" s="269"/>
    </row>
    <row r="337" spans="5:5">
      <c r="E337" s="269"/>
    </row>
    <row r="338" spans="5:5">
      <c r="E338" s="269"/>
    </row>
    <row r="339" spans="5:5">
      <c r="E339" s="269"/>
    </row>
    <row r="340" spans="5:5">
      <c r="E340" s="269"/>
    </row>
    <row r="341" spans="5:5">
      <c r="E341" s="269"/>
    </row>
    <row r="342" spans="5:5">
      <c r="E342" s="269"/>
    </row>
    <row r="343" spans="5:5">
      <c r="E343" s="269"/>
    </row>
    <row r="344" spans="5:5">
      <c r="E344" s="269"/>
    </row>
    <row r="345" spans="5:5">
      <c r="E345" s="269"/>
    </row>
    <row r="346" spans="5:5">
      <c r="E346" s="269"/>
    </row>
    <row r="347" spans="5:5">
      <c r="E347" s="269"/>
    </row>
    <row r="348" spans="5:5">
      <c r="E348" s="269"/>
    </row>
    <row r="349" spans="5:5">
      <c r="E349" s="269"/>
    </row>
    <row r="350" spans="5:5">
      <c r="E350" s="269"/>
    </row>
    <row r="351" spans="5:5">
      <c r="E351" s="269"/>
    </row>
    <row r="352" spans="5:5">
      <c r="E352" s="269"/>
    </row>
    <row r="353" spans="5:5">
      <c r="E353" s="269"/>
    </row>
    <row r="354" spans="5:5">
      <c r="E354" s="269"/>
    </row>
    <row r="355" spans="5:5">
      <c r="E355" s="269"/>
    </row>
    <row r="356" spans="5:5">
      <c r="E356" s="269"/>
    </row>
    <row r="357" spans="5:5">
      <c r="E357" s="269"/>
    </row>
    <row r="358" spans="5:5">
      <c r="E358" s="269"/>
    </row>
    <row r="359" spans="5:5">
      <c r="E359" s="269"/>
    </row>
    <row r="360" spans="5:5">
      <c r="E360" s="269"/>
    </row>
    <row r="361" spans="5:5">
      <c r="E361" s="269"/>
    </row>
    <row r="362" spans="5:5">
      <c r="E362" s="269"/>
    </row>
    <row r="363" spans="5:5">
      <c r="E363" s="269"/>
    </row>
    <row r="364" spans="5:5">
      <c r="E364" s="269"/>
    </row>
    <row r="365" spans="5:5">
      <c r="E365" s="269"/>
    </row>
    <row r="366" spans="5:5">
      <c r="E366" s="269"/>
    </row>
    <row r="367" spans="5:5">
      <c r="E367" s="269"/>
    </row>
    <row r="368" spans="5:5">
      <c r="E368" s="269"/>
    </row>
    <row r="369" spans="5:5">
      <c r="E369" s="269"/>
    </row>
    <row r="370" spans="5:5">
      <c r="E370" s="269"/>
    </row>
    <row r="371" spans="5:5">
      <c r="E371" s="269"/>
    </row>
    <row r="372" spans="5:5">
      <c r="E372" s="269"/>
    </row>
    <row r="373" spans="5:5">
      <c r="E373" s="269"/>
    </row>
    <row r="374" spans="5:5">
      <c r="E374" s="269"/>
    </row>
    <row r="375" spans="5:5">
      <c r="E375" s="269"/>
    </row>
    <row r="376" spans="5:5">
      <c r="E376" s="269"/>
    </row>
    <row r="377" spans="5:5">
      <c r="E377" s="269"/>
    </row>
    <row r="378" spans="5:5">
      <c r="E378" s="269"/>
    </row>
    <row r="379" spans="5:5">
      <c r="E379" s="269"/>
    </row>
    <row r="380" spans="5:5">
      <c r="E380" s="269"/>
    </row>
    <row r="381" spans="5:5">
      <c r="E381" s="269"/>
    </row>
    <row r="382" spans="5:5">
      <c r="E382" s="269"/>
    </row>
    <row r="383" spans="5:5">
      <c r="E383" s="269"/>
    </row>
    <row r="384" spans="5:5">
      <c r="E384" s="269"/>
    </row>
    <row r="385" spans="5:5">
      <c r="E385" s="269"/>
    </row>
    <row r="386" spans="5:5">
      <c r="E386" s="269"/>
    </row>
    <row r="387" spans="5:5">
      <c r="E387" s="269"/>
    </row>
    <row r="388" spans="5:5">
      <c r="E388" s="269"/>
    </row>
    <row r="389" spans="5:5">
      <c r="E389" s="269"/>
    </row>
    <row r="390" spans="5:5">
      <c r="E390" s="269"/>
    </row>
    <row r="391" spans="5:5">
      <c r="E391" s="269"/>
    </row>
    <row r="392" spans="5:5">
      <c r="E392" s="269"/>
    </row>
    <row r="393" spans="5:5">
      <c r="E393" s="269"/>
    </row>
    <row r="394" spans="5:5">
      <c r="E394" s="269"/>
    </row>
    <row r="395" spans="5:5">
      <c r="E395" s="269"/>
    </row>
    <row r="396" spans="5:5">
      <c r="E396" s="269"/>
    </row>
    <row r="397" spans="5:5">
      <c r="E397" s="269"/>
    </row>
    <row r="398" spans="5:5">
      <c r="E398" s="269"/>
    </row>
    <row r="399" spans="5:5">
      <c r="E399" s="269"/>
    </row>
    <row r="400" spans="5:5">
      <c r="E400" s="269"/>
    </row>
    <row r="401" spans="5:5">
      <c r="E401" s="269"/>
    </row>
    <row r="402" spans="5:5">
      <c r="E402" s="269"/>
    </row>
    <row r="403" spans="5:5">
      <c r="E403" s="269"/>
    </row>
    <row r="404" spans="5:5">
      <c r="E404" s="269"/>
    </row>
    <row r="405" spans="5:5">
      <c r="E405" s="269"/>
    </row>
    <row r="406" spans="5:5">
      <c r="E406" s="269"/>
    </row>
    <row r="407" spans="5:5">
      <c r="E407" s="269"/>
    </row>
    <row r="408" spans="5:5">
      <c r="E408" s="269"/>
    </row>
    <row r="409" spans="5:5">
      <c r="E409" s="269"/>
    </row>
    <row r="410" spans="5:5">
      <c r="E410" s="269"/>
    </row>
    <row r="411" spans="5:5">
      <c r="E411" s="269"/>
    </row>
    <row r="412" spans="5:5">
      <c r="E412" s="269"/>
    </row>
    <row r="413" spans="5:5">
      <c r="E413" s="269"/>
    </row>
    <row r="414" spans="5:5">
      <c r="E414" s="269"/>
    </row>
    <row r="415" spans="5:5">
      <c r="E415" s="269"/>
    </row>
    <row r="416" spans="5:5">
      <c r="E416" s="269"/>
    </row>
    <row r="417" spans="5:5">
      <c r="E417" s="269"/>
    </row>
    <row r="418" spans="5:5">
      <c r="E418" s="269"/>
    </row>
    <row r="419" spans="5:5">
      <c r="E419" s="269"/>
    </row>
    <row r="420" spans="5:5">
      <c r="E420" s="269"/>
    </row>
    <row r="421" spans="5:5">
      <c r="E421" s="269"/>
    </row>
    <row r="422" spans="5:5">
      <c r="E422" s="269"/>
    </row>
    <row r="423" spans="5:5">
      <c r="E423" s="269"/>
    </row>
    <row r="424" spans="5:5">
      <c r="E424" s="269"/>
    </row>
    <row r="425" spans="5:5">
      <c r="E425" s="269"/>
    </row>
    <row r="426" spans="5:5">
      <c r="E426" s="269"/>
    </row>
    <row r="427" spans="5:5">
      <c r="E427" s="269"/>
    </row>
    <row r="428" spans="5:5">
      <c r="E428" s="269"/>
    </row>
    <row r="429" spans="5:5">
      <c r="E429" s="269"/>
    </row>
    <row r="430" spans="5:5">
      <c r="E430" s="269"/>
    </row>
    <row r="431" spans="5:5">
      <c r="E431" s="269"/>
    </row>
    <row r="432" spans="5:5">
      <c r="E432" s="269"/>
    </row>
    <row r="433" spans="5:5">
      <c r="E433" s="269"/>
    </row>
    <row r="434" spans="5:5">
      <c r="E434" s="269"/>
    </row>
    <row r="435" spans="5:5">
      <c r="E435" s="269"/>
    </row>
    <row r="436" spans="5:5">
      <c r="E436" s="269"/>
    </row>
    <row r="437" spans="5:5">
      <c r="E437" s="269"/>
    </row>
    <row r="438" spans="5:5">
      <c r="E438" s="269"/>
    </row>
    <row r="439" spans="5:5">
      <c r="E439" s="269"/>
    </row>
    <row r="440" spans="5:5">
      <c r="E440" s="269"/>
    </row>
    <row r="441" spans="5:5">
      <c r="E441" s="269"/>
    </row>
    <row r="442" spans="5:5">
      <c r="E442" s="269"/>
    </row>
    <row r="443" spans="5:5">
      <c r="E443" s="269"/>
    </row>
    <row r="444" spans="5:5">
      <c r="E444" s="269"/>
    </row>
    <row r="445" spans="5:5">
      <c r="E445" s="269"/>
    </row>
    <row r="446" spans="5:5">
      <c r="E446" s="269"/>
    </row>
    <row r="447" spans="5:5">
      <c r="E447" s="269"/>
    </row>
    <row r="448" spans="5:5">
      <c r="E448" s="269"/>
    </row>
    <row r="449" spans="5:5">
      <c r="E449" s="269"/>
    </row>
    <row r="450" spans="5:5">
      <c r="E450" s="269"/>
    </row>
    <row r="451" spans="5:5">
      <c r="E451" s="269"/>
    </row>
    <row r="452" spans="5:5">
      <c r="E452" s="269"/>
    </row>
    <row r="453" spans="5:5">
      <c r="E453" s="269"/>
    </row>
    <row r="454" spans="5:5">
      <c r="E454" s="269"/>
    </row>
    <row r="455" spans="5:5">
      <c r="E455" s="269"/>
    </row>
    <row r="456" spans="5:5">
      <c r="E456" s="269"/>
    </row>
    <row r="457" spans="5:5">
      <c r="E457" s="269"/>
    </row>
    <row r="458" spans="5:5">
      <c r="E458" s="269"/>
    </row>
    <row r="459" spans="5:5">
      <c r="E459" s="269"/>
    </row>
    <row r="460" spans="5:5">
      <c r="E460" s="269"/>
    </row>
    <row r="461" spans="5:5">
      <c r="E461" s="269"/>
    </row>
    <row r="462" spans="5:5">
      <c r="E462" s="269"/>
    </row>
    <row r="463" spans="5:5">
      <c r="E463" s="269"/>
    </row>
    <row r="464" spans="5:5">
      <c r="E464" s="269"/>
    </row>
    <row r="465" spans="5:5">
      <c r="E465" s="269"/>
    </row>
    <row r="466" spans="5:5">
      <c r="E466" s="269"/>
    </row>
    <row r="467" spans="5:5">
      <c r="E467" s="269"/>
    </row>
    <row r="468" spans="5:5">
      <c r="E468" s="269"/>
    </row>
    <row r="469" spans="5:5">
      <c r="E469" s="269"/>
    </row>
    <row r="470" spans="5:5">
      <c r="E470" s="269"/>
    </row>
    <row r="471" spans="5:5">
      <c r="E471" s="269"/>
    </row>
    <row r="472" spans="5:5">
      <c r="E472" s="269"/>
    </row>
    <row r="473" spans="5:5">
      <c r="E473" s="269"/>
    </row>
    <row r="474" spans="5:5">
      <c r="E474" s="269"/>
    </row>
    <row r="475" spans="5:5">
      <c r="E475" s="269"/>
    </row>
    <row r="476" spans="5:5">
      <c r="E476" s="269"/>
    </row>
    <row r="477" spans="5:5">
      <c r="E477" s="269"/>
    </row>
    <row r="478" spans="5:5">
      <c r="E478" s="269"/>
    </row>
    <row r="479" spans="5:5">
      <c r="E479" s="269"/>
    </row>
    <row r="480" spans="5:5">
      <c r="E480" s="269"/>
    </row>
    <row r="481" spans="5:5">
      <c r="E481" s="269"/>
    </row>
    <row r="482" spans="5:5">
      <c r="E482" s="269"/>
    </row>
    <row r="483" spans="5:5">
      <c r="E483" s="269"/>
    </row>
    <row r="484" spans="5:5">
      <c r="E484" s="269"/>
    </row>
    <row r="485" spans="5:5">
      <c r="E485" s="269"/>
    </row>
    <row r="486" spans="5:5">
      <c r="E486" s="269"/>
    </row>
    <row r="487" spans="5:5">
      <c r="E487" s="269"/>
    </row>
    <row r="488" spans="5:5">
      <c r="E488" s="269"/>
    </row>
    <row r="489" spans="5:5">
      <c r="E489" s="269"/>
    </row>
    <row r="490" spans="5:5">
      <c r="E490" s="269"/>
    </row>
    <row r="491" spans="5:5">
      <c r="E491" s="269"/>
    </row>
    <row r="492" spans="5:5">
      <c r="E492" s="269"/>
    </row>
    <row r="493" spans="5:5">
      <c r="E493" s="269"/>
    </row>
    <row r="494" spans="5:5">
      <c r="E494" s="269"/>
    </row>
    <row r="495" spans="5:5">
      <c r="E495" s="269"/>
    </row>
    <row r="496" spans="5:5">
      <c r="E496" s="269"/>
    </row>
    <row r="497" spans="5:5">
      <c r="E497" s="269"/>
    </row>
    <row r="498" spans="5:5">
      <c r="E498" s="269"/>
    </row>
    <row r="499" spans="5:5">
      <c r="E499" s="269"/>
    </row>
    <row r="500" spans="5:5">
      <c r="E500" s="269"/>
    </row>
    <row r="501" spans="5:5">
      <c r="E501" s="269"/>
    </row>
    <row r="502" spans="5:5">
      <c r="E502" s="269"/>
    </row>
    <row r="503" spans="5:5">
      <c r="E503" s="269"/>
    </row>
    <row r="504" spans="5:5">
      <c r="E504" s="269"/>
    </row>
    <row r="505" spans="5:5">
      <c r="E505" s="269"/>
    </row>
    <row r="506" spans="5:5">
      <c r="E506" s="269"/>
    </row>
    <row r="507" spans="5:5">
      <c r="E507" s="269"/>
    </row>
    <row r="508" spans="5:5">
      <c r="E508" s="269"/>
    </row>
    <row r="509" spans="5:5">
      <c r="E509" s="269"/>
    </row>
    <row r="510" spans="5:5">
      <c r="E510" s="269"/>
    </row>
    <row r="511" spans="5:5">
      <c r="E511" s="269"/>
    </row>
    <row r="512" spans="5:5">
      <c r="E512" s="269"/>
    </row>
    <row r="513" spans="5:5">
      <c r="E513" s="269"/>
    </row>
    <row r="514" spans="5:5">
      <c r="E514" s="269"/>
    </row>
    <row r="515" spans="5:5">
      <c r="E515" s="269"/>
    </row>
    <row r="516" spans="5:5">
      <c r="E516" s="269"/>
    </row>
    <row r="517" spans="5:5">
      <c r="E517" s="269"/>
    </row>
    <row r="518" spans="5:5">
      <c r="E518" s="269"/>
    </row>
    <row r="519" spans="5:5">
      <c r="E519" s="269"/>
    </row>
    <row r="520" spans="5:5">
      <c r="E520" s="269"/>
    </row>
    <row r="521" spans="5:5">
      <c r="E521" s="269"/>
    </row>
    <row r="522" spans="5:5">
      <c r="E522" s="269"/>
    </row>
    <row r="523" spans="5:5">
      <c r="E523" s="269"/>
    </row>
    <row r="524" spans="5:5">
      <c r="E524" s="269"/>
    </row>
    <row r="525" spans="5:5">
      <c r="E525" s="269"/>
    </row>
    <row r="526" spans="5:5">
      <c r="E526" s="269"/>
    </row>
    <row r="527" spans="5:5">
      <c r="E527" s="269"/>
    </row>
    <row r="528" spans="5:5">
      <c r="E528" s="269"/>
    </row>
    <row r="529" spans="5:5">
      <c r="E529" s="269"/>
    </row>
    <row r="530" spans="5:5">
      <c r="E530" s="269"/>
    </row>
    <row r="531" spans="5:5">
      <c r="E531" s="269"/>
    </row>
    <row r="532" spans="5:5">
      <c r="E532" s="269"/>
    </row>
    <row r="533" spans="5:5">
      <c r="E533" s="269"/>
    </row>
    <row r="534" spans="5:5">
      <c r="E534" s="269"/>
    </row>
    <row r="535" spans="5:5">
      <c r="E535" s="269"/>
    </row>
    <row r="536" spans="5:5">
      <c r="E536" s="269"/>
    </row>
    <row r="537" spans="5:5">
      <c r="E537" s="269"/>
    </row>
    <row r="538" spans="5:5">
      <c r="E538" s="269"/>
    </row>
    <row r="539" spans="5:5">
      <c r="E539" s="269"/>
    </row>
    <row r="540" spans="5:5">
      <c r="E540" s="269"/>
    </row>
    <row r="541" spans="5:5">
      <c r="E541" s="269"/>
    </row>
    <row r="542" spans="5:5">
      <c r="E542" s="269"/>
    </row>
    <row r="543" spans="5:5">
      <c r="E543" s="269"/>
    </row>
    <row r="544" spans="5:5">
      <c r="E544" s="269"/>
    </row>
    <row r="545" spans="5:5">
      <c r="E545" s="269"/>
    </row>
    <row r="546" spans="5:5">
      <c r="E546" s="269"/>
    </row>
    <row r="547" spans="5:5">
      <c r="E547" s="269"/>
    </row>
    <row r="548" spans="5:5">
      <c r="E548" s="269"/>
    </row>
    <row r="549" spans="5:5">
      <c r="E549" s="269"/>
    </row>
    <row r="550" spans="5:5">
      <c r="E550" s="269"/>
    </row>
    <row r="551" spans="5:5">
      <c r="E551" s="269"/>
    </row>
    <row r="552" spans="5:5">
      <c r="E552" s="269"/>
    </row>
    <row r="553" spans="5:5">
      <c r="E553" s="269"/>
    </row>
    <row r="554" spans="5:5">
      <c r="E554" s="269"/>
    </row>
    <row r="555" spans="5:5">
      <c r="E555" s="269"/>
    </row>
    <row r="556" spans="5:5">
      <c r="E556" s="269"/>
    </row>
    <row r="557" spans="5:5">
      <c r="E557" s="269"/>
    </row>
    <row r="558" spans="5:5">
      <c r="E558" s="269"/>
    </row>
    <row r="559" spans="5:5">
      <c r="E559" s="269"/>
    </row>
    <row r="560" spans="5:5">
      <c r="E560" s="269"/>
    </row>
    <row r="561" spans="5:5">
      <c r="E561" s="269"/>
    </row>
    <row r="562" spans="5:5">
      <c r="E562" s="269"/>
    </row>
    <row r="563" spans="5:5">
      <c r="E563" s="269"/>
    </row>
    <row r="564" spans="5:5">
      <c r="E564" s="269"/>
    </row>
    <row r="565" spans="5:5">
      <c r="E565" s="269"/>
    </row>
    <row r="566" spans="5:5">
      <c r="E566" s="269"/>
    </row>
    <row r="567" spans="5:5">
      <c r="E567" s="269"/>
    </row>
    <row r="568" spans="5:5">
      <c r="E568" s="269"/>
    </row>
    <row r="569" spans="5:5">
      <c r="E569" s="269"/>
    </row>
    <row r="570" spans="5:5">
      <c r="E570" s="269"/>
    </row>
    <row r="571" spans="5:5">
      <c r="E571" s="269"/>
    </row>
    <row r="572" spans="5:5">
      <c r="E572" s="269"/>
    </row>
    <row r="573" spans="5:5">
      <c r="E573" s="269"/>
    </row>
    <row r="574" spans="5:5">
      <c r="E574" s="269"/>
    </row>
    <row r="575" spans="5:5">
      <c r="E575" s="269"/>
    </row>
    <row r="576" spans="5:5">
      <c r="E576" s="269"/>
    </row>
    <row r="577" spans="5:5">
      <c r="E577" s="269"/>
    </row>
    <row r="578" spans="5:5">
      <c r="E578" s="269"/>
    </row>
    <row r="579" spans="5:5">
      <c r="E579" s="269"/>
    </row>
    <row r="580" spans="5:5">
      <c r="E580" s="269"/>
    </row>
    <row r="581" spans="5:5">
      <c r="E581" s="269"/>
    </row>
    <row r="582" spans="5:5">
      <c r="E582" s="269"/>
    </row>
    <row r="583" spans="5:5">
      <c r="E583" s="269"/>
    </row>
    <row r="584" spans="5:5">
      <c r="E584" s="269"/>
    </row>
    <row r="585" spans="5:5">
      <c r="E585" s="269"/>
    </row>
    <row r="586" spans="5:5">
      <c r="E586" s="269"/>
    </row>
    <row r="587" spans="5:5">
      <c r="E587" s="269"/>
    </row>
    <row r="588" spans="5:5">
      <c r="E588" s="269"/>
    </row>
    <row r="589" spans="5:5">
      <c r="E589" s="269"/>
    </row>
    <row r="590" spans="5:5">
      <c r="E590" s="269"/>
    </row>
    <row r="591" spans="5:5">
      <c r="E591" s="269"/>
    </row>
    <row r="592" spans="5:5">
      <c r="E592" s="269"/>
    </row>
    <row r="593" spans="5:5">
      <c r="E593" s="269"/>
    </row>
    <row r="594" spans="5:5">
      <c r="E594" s="269"/>
    </row>
    <row r="595" spans="5:5">
      <c r="E595" s="269"/>
    </row>
    <row r="596" spans="5:5">
      <c r="E596" s="269"/>
    </row>
    <row r="597" spans="5:5">
      <c r="E597" s="269"/>
    </row>
    <row r="598" spans="5:5">
      <c r="E598" s="269"/>
    </row>
    <row r="599" spans="5:5">
      <c r="E599" s="269"/>
    </row>
    <row r="600" spans="5:5">
      <c r="E600" s="269"/>
    </row>
    <row r="601" spans="5:5">
      <c r="E601" s="269"/>
    </row>
    <row r="602" spans="5:5">
      <c r="E602" s="269"/>
    </row>
    <row r="603" spans="5:5">
      <c r="E603" s="269"/>
    </row>
    <row r="604" spans="5:5">
      <c r="E604" s="269"/>
    </row>
    <row r="605" spans="5:5">
      <c r="E605" s="269"/>
    </row>
    <row r="606" spans="5:5">
      <c r="E606" s="269"/>
    </row>
    <row r="607" spans="5:5">
      <c r="E607" s="269"/>
    </row>
    <row r="608" spans="5:5">
      <c r="E608" s="269"/>
    </row>
    <row r="609" spans="5:5">
      <c r="E609" s="269"/>
    </row>
    <row r="610" spans="5:5">
      <c r="E610" s="269"/>
    </row>
    <row r="611" spans="5:5">
      <c r="E611" s="269"/>
    </row>
    <row r="612" spans="5:5">
      <c r="E612" s="269"/>
    </row>
    <row r="613" spans="5:5">
      <c r="E613" s="269"/>
    </row>
    <row r="614" spans="5:5">
      <c r="E614" s="269"/>
    </row>
    <row r="615" spans="5:5">
      <c r="E615" s="269"/>
    </row>
    <row r="616" spans="5:5">
      <c r="E616" s="269"/>
    </row>
    <row r="617" spans="5:5">
      <c r="E617" s="269"/>
    </row>
    <row r="618" spans="5:5">
      <c r="E618" s="269"/>
    </row>
    <row r="619" spans="5:5">
      <c r="E619" s="269"/>
    </row>
    <row r="620" spans="5:5">
      <c r="E620" s="269"/>
    </row>
    <row r="621" spans="5:5">
      <c r="E621" s="269"/>
    </row>
    <row r="622" spans="5:5">
      <c r="E622" s="269"/>
    </row>
    <row r="623" spans="5:5">
      <c r="E623" s="269"/>
    </row>
    <row r="624" spans="5:5">
      <c r="E624" s="269"/>
    </row>
    <row r="625" spans="5:5">
      <c r="E625" s="269"/>
    </row>
    <row r="626" spans="5:5">
      <c r="E626" s="269"/>
    </row>
    <row r="627" spans="5:5">
      <c r="E627" s="269"/>
    </row>
    <row r="628" spans="5:5">
      <c r="E628" s="269"/>
    </row>
    <row r="629" spans="5:5">
      <c r="E629" s="269"/>
    </row>
    <row r="630" spans="5:5">
      <c r="E630" s="269"/>
    </row>
    <row r="631" spans="5:5">
      <c r="E631" s="269"/>
    </row>
    <row r="632" spans="5:5">
      <c r="E632" s="269"/>
    </row>
    <row r="633" spans="5:5">
      <c r="E633" s="269"/>
    </row>
    <row r="634" spans="5:5">
      <c r="E634" s="269"/>
    </row>
    <row r="635" spans="5:5">
      <c r="E635" s="269"/>
    </row>
    <row r="636" spans="5:5">
      <c r="E636" s="269"/>
    </row>
    <row r="637" spans="5:5">
      <c r="E637" s="269"/>
    </row>
    <row r="638" spans="5:5">
      <c r="E638" s="269"/>
    </row>
    <row r="639" spans="5:5">
      <c r="E639" s="269"/>
    </row>
    <row r="640" spans="5:5">
      <c r="E640" s="269"/>
    </row>
    <row r="641" spans="5:5">
      <c r="E641" s="269"/>
    </row>
    <row r="642" spans="5:5">
      <c r="E642" s="269"/>
    </row>
    <row r="643" spans="5:5">
      <c r="E643" s="269"/>
    </row>
    <row r="644" spans="5:5">
      <c r="E644" s="269"/>
    </row>
    <row r="645" spans="5:5">
      <c r="E645" s="269"/>
    </row>
    <row r="646" spans="5:5">
      <c r="E646" s="269"/>
    </row>
    <row r="647" spans="5:5">
      <c r="E647" s="269"/>
    </row>
    <row r="648" spans="5:5">
      <c r="E648" s="269"/>
    </row>
    <row r="649" spans="5:5">
      <c r="E649" s="269"/>
    </row>
    <row r="650" spans="5:5">
      <c r="E650" s="269"/>
    </row>
    <row r="651" spans="5:5">
      <c r="E651" s="269"/>
    </row>
    <row r="652" spans="5:5">
      <c r="E652" s="269"/>
    </row>
    <row r="653" spans="5:5">
      <c r="E653" s="269"/>
    </row>
    <row r="654" spans="5:5">
      <c r="E654" s="269"/>
    </row>
    <row r="655" spans="5:5">
      <c r="E655" s="269"/>
    </row>
    <row r="656" spans="5:5">
      <c r="E656" s="269"/>
    </row>
    <row r="657" spans="5:5">
      <c r="E657" s="269"/>
    </row>
    <row r="658" spans="5:5">
      <c r="E658" s="269"/>
    </row>
    <row r="659" spans="5:5">
      <c r="E659" s="269"/>
    </row>
    <row r="660" spans="5:5">
      <c r="E660" s="269"/>
    </row>
    <row r="661" spans="5:5">
      <c r="E661" s="269"/>
    </row>
    <row r="662" spans="5:5">
      <c r="E662" s="269"/>
    </row>
    <row r="663" spans="5:5">
      <c r="E663" s="269"/>
    </row>
    <row r="664" spans="5:5">
      <c r="E664" s="269"/>
    </row>
    <row r="665" spans="5:5">
      <c r="E665" s="269"/>
    </row>
    <row r="666" spans="5:5">
      <c r="E666" s="269"/>
    </row>
    <row r="667" spans="5:5">
      <c r="E667" s="269"/>
    </row>
    <row r="668" spans="5:5">
      <c r="E668" s="269"/>
    </row>
    <row r="669" spans="5:5">
      <c r="E669" s="269"/>
    </row>
    <row r="670" spans="5:5">
      <c r="E670" s="269"/>
    </row>
    <row r="671" spans="5:5">
      <c r="E671" s="269"/>
    </row>
    <row r="672" spans="5:5">
      <c r="E672" s="269"/>
    </row>
    <row r="673" spans="5:5">
      <c r="E673" s="269"/>
    </row>
    <row r="674" spans="5:5">
      <c r="E674" s="269"/>
    </row>
    <row r="675" spans="5:5">
      <c r="E675" s="269"/>
    </row>
    <row r="676" spans="5:5">
      <c r="E676" s="269"/>
    </row>
    <row r="677" spans="5:5">
      <c r="E677" s="269"/>
    </row>
    <row r="678" spans="5:5">
      <c r="E678" s="269"/>
    </row>
    <row r="679" spans="5:5">
      <c r="E679" s="269"/>
    </row>
    <row r="680" spans="5:5">
      <c r="E680" s="269"/>
    </row>
    <row r="681" spans="5:5">
      <c r="E681" s="269"/>
    </row>
    <row r="682" spans="5:5">
      <c r="E682" s="269"/>
    </row>
    <row r="683" spans="5:5">
      <c r="E683" s="269"/>
    </row>
    <row r="684" spans="5:5">
      <c r="E684" s="269"/>
    </row>
    <row r="685" spans="5:5">
      <c r="E685" s="269"/>
    </row>
    <row r="686" spans="5:5">
      <c r="E686" s="269"/>
    </row>
    <row r="687" spans="5:5">
      <c r="E687" s="269"/>
    </row>
    <row r="688" spans="5:5">
      <c r="E688" s="269"/>
    </row>
    <row r="689" spans="5:5">
      <c r="E689" s="269"/>
    </row>
    <row r="690" spans="5:5">
      <c r="E690" s="269"/>
    </row>
    <row r="691" spans="5:5">
      <c r="E691" s="269"/>
    </row>
    <row r="692" spans="5:5">
      <c r="E692" s="269"/>
    </row>
    <row r="693" spans="5:5">
      <c r="E693" s="269"/>
    </row>
    <row r="694" spans="5:5">
      <c r="E694" s="269"/>
    </row>
    <row r="695" spans="5:5">
      <c r="E695" s="269"/>
    </row>
    <row r="696" spans="5:5">
      <c r="E696" s="269"/>
    </row>
    <row r="697" spans="5:5">
      <c r="E697" s="269"/>
    </row>
    <row r="698" spans="5:5">
      <c r="E698" s="269"/>
    </row>
    <row r="699" spans="5:5">
      <c r="E699" s="269"/>
    </row>
    <row r="700" spans="5:5">
      <c r="E700" s="269"/>
    </row>
    <row r="701" spans="5:5">
      <c r="E701" s="269"/>
    </row>
    <row r="702" spans="5:5">
      <c r="E702" s="269"/>
    </row>
    <row r="703" spans="5:5">
      <c r="E703" s="269"/>
    </row>
    <row r="704" spans="5:5">
      <c r="E704" s="269"/>
    </row>
    <row r="705" spans="5:5">
      <c r="E705" s="269"/>
    </row>
    <row r="706" spans="5:5">
      <c r="E706" s="269"/>
    </row>
    <row r="707" spans="5:5">
      <c r="E707" s="269"/>
    </row>
    <row r="708" spans="5:5">
      <c r="E708" s="269"/>
    </row>
    <row r="709" spans="5:5">
      <c r="E709" s="269"/>
    </row>
    <row r="710" spans="5:5">
      <c r="E710" s="269"/>
    </row>
    <row r="711" spans="5:5">
      <c r="E711" s="269"/>
    </row>
    <row r="712" spans="5:5">
      <c r="E712" s="269"/>
    </row>
    <row r="713" spans="5:5">
      <c r="E713" s="269"/>
    </row>
    <row r="714" spans="5:5">
      <c r="E714" s="269"/>
    </row>
    <row r="715" spans="5:5">
      <c r="E715" s="269"/>
    </row>
    <row r="716" spans="5:5">
      <c r="E716" s="269"/>
    </row>
    <row r="717" spans="5:5">
      <c r="E717" s="269"/>
    </row>
    <row r="718" spans="5:5">
      <c r="E718" s="269"/>
    </row>
    <row r="719" spans="5:5">
      <c r="E719" s="269"/>
    </row>
    <row r="720" spans="5:5">
      <c r="E720" s="269"/>
    </row>
    <row r="721" spans="5:5">
      <c r="E721" s="269"/>
    </row>
    <row r="722" spans="5:5">
      <c r="E722" s="269"/>
    </row>
    <row r="723" spans="5:5">
      <c r="E723" s="269"/>
    </row>
    <row r="724" spans="5:5">
      <c r="E724" s="269"/>
    </row>
    <row r="725" spans="5:5">
      <c r="E725" s="269"/>
    </row>
    <row r="726" spans="5:5">
      <c r="E726" s="269"/>
    </row>
    <row r="727" spans="5:5">
      <c r="E727" s="269"/>
    </row>
    <row r="728" spans="5:5">
      <c r="E728" s="269"/>
    </row>
    <row r="729" spans="5:5">
      <c r="E729" s="269"/>
    </row>
    <row r="730" spans="5:5">
      <c r="E730" s="269"/>
    </row>
    <row r="731" spans="5:5">
      <c r="E731" s="269"/>
    </row>
    <row r="732" spans="5:5">
      <c r="E732" s="269"/>
    </row>
    <row r="733" spans="5:5">
      <c r="E733" s="269"/>
    </row>
    <row r="734" spans="5:5">
      <c r="E734" s="269"/>
    </row>
    <row r="735" spans="5:5">
      <c r="E735" s="269"/>
    </row>
    <row r="736" spans="5:5">
      <c r="E736" s="269"/>
    </row>
    <row r="737" spans="5:5">
      <c r="E737" s="269"/>
    </row>
    <row r="738" spans="5:5">
      <c r="E738" s="269"/>
    </row>
    <row r="739" spans="5:5">
      <c r="E739" s="269"/>
    </row>
    <row r="740" spans="5:5">
      <c r="E740" s="269"/>
    </row>
    <row r="741" spans="5:5">
      <c r="E741" s="269"/>
    </row>
    <row r="742" spans="5:5">
      <c r="E742" s="269"/>
    </row>
    <row r="743" spans="5:5">
      <c r="E743" s="269"/>
    </row>
    <row r="744" spans="5:5">
      <c r="E744" s="269"/>
    </row>
    <row r="745" spans="5:5">
      <c r="E745" s="269"/>
    </row>
    <row r="746" spans="5:5">
      <c r="E746" s="269"/>
    </row>
    <row r="747" spans="5:5">
      <c r="E747" s="269"/>
    </row>
    <row r="748" spans="5:5">
      <c r="E748" s="269"/>
    </row>
    <row r="749" spans="5:5">
      <c r="E749" s="269"/>
    </row>
    <row r="750" spans="5:5">
      <c r="E750" s="269"/>
    </row>
    <row r="751" spans="5:5">
      <c r="E751" s="269"/>
    </row>
    <row r="752" spans="5:5">
      <c r="E752" s="269"/>
    </row>
    <row r="753" spans="5:5">
      <c r="E753" s="269"/>
    </row>
    <row r="754" spans="5:5">
      <c r="E754" s="269"/>
    </row>
    <row r="755" spans="5:5">
      <c r="E755" s="269"/>
    </row>
    <row r="756" spans="5:5">
      <c r="E756" s="269"/>
    </row>
    <row r="757" spans="5:5">
      <c r="E757" s="269"/>
    </row>
    <row r="758" spans="5:5">
      <c r="E758" s="269"/>
    </row>
    <row r="759" spans="5:5">
      <c r="E759" s="269"/>
    </row>
    <row r="760" spans="5:5">
      <c r="E760" s="269"/>
    </row>
    <row r="761" spans="5:5">
      <c r="E761" s="269"/>
    </row>
    <row r="762" spans="5:5">
      <c r="E762" s="269"/>
    </row>
    <row r="763" spans="5:5">
      <c r="E763" s="269"/>
    </row>
    <row r="764" spans="5:5">
      <c r="E764" s="269"/>
    </row>
    <row r="765" spans="5:5">
      <c r="E765" s="269"/>
    </row>
    <row r="766" spans="5:5">
      <c r="E766" s="269"/>
    </row>
    <row r="767" spans="5:5">
      <c r="E767" s="269"/>
    </row>
    <row r="768" spans="5:5">
      <c r="E768" s="269"/>
    </row>
    <row r="769" spans="5:5">
      <c r="E769" s="269"/>
    </row>
    <row r="770" spans="5:5">
      <c r="E770" s="269"/>
    </row>
    <row r="771" spans="5:5">
      <c r="E771" s="269"/>
    </row>
    <row r="772" spans="5:5">
      <c r="E772" s="269"/>
    </row>
    <row r="773" spans="5:5">
      <c r="E773" s="269"/>
    </row>
    <row r="774" spans="5:5">
      <c r="E774" s="269"/>
    </row>
    <row r="775" spans="5:5">
      <c r="E775" s="269"/>
    </row>
    <row r="776" spans="5:5">
      <c r="E776" s="269"/>
    </row>
    <row r="777" spans="5:5">
      <c r="E777" s="269"/>
    </row>
    <row r="778" spans="5:5">
      <c r="E778" s="269"/>
    </row>
    <row r="779" spans="5:5">
      <c r="E779" s="269"/>
    </row>
    <row r="780" spans="5:5">
      <c r="E780" s="269"/>
    </row>
    <row r="781" spans="5:5">
      <c r="E781" s="269"/>
    </row>
    <row r="782" spans="5:5">
      <c r="E782" s="269"/>
    </row>
    <row r="783" spans="5:5">
      <c r="E783" s="269"/>
    </row>
    <row r="784" spans="5:5">
      <c r="E784" s="269"/>
    </row>
    <row r="785" spans="5:5">
      <c r="E785" s="269"/>
    </row>
    <row r="786" spans="5:5">
      <c r="E786" s="269"/>
    </row>
    <row r="787" spans="5:5">
      <c r="E787" s="269"/>
    </row>
    <row r="788" spans="5:5">
      <c r="E788" s="269"/>
    </row>
    <row r="789" spans="5:5">
      <c r="E789" s="269"/>
    </row>
    <row r="790" spans="5:5">
      <c r="E790" s="269"/>
    </row>
    <row r="791" spans="5:5">
      <c r="E791" s="269"/>
    </row>
    <row r="792" spans="5:5">
      <c r="E792" s="269"/>
    </row>
    <row r="793" spans="5:5">
      <c r="E793" s="269"/>
    </row>
    <row r="794" spans="5:5">
      <c r="E794" s="269"/>
    </row>
    <row r="795" spans="5:5">
      <c r="E795" s="269"/>
    </row>
    <row r="796" spans="5:5">
      <c r="E796" s="269"/>
    </row>
    <row r="797" spans="5:5">
      <c r="E797" s="269"/>
    </row>
    <row r="798" spans="5:5">
      <c r="E798" s="269"/>
    </row>
    <row r="799" spans="5:5">
      <c r="E799" s="269"/>
    </row>
    <row r="800" spans="5:5">
      <c r="E800" s="269"/>
    </row>
    <row r="801" spans="5:5">
      <c r="E801" s="269"/>
    </row>
    <row r="802" spans="5:5">
      <c r="E802" s="269"/>
    </row>
    <row r="803" spans="5:5">
      <c r="E803" s="269"/>
    </row>
    <row r="804" spans="5:5">
      <c r="E804" s="269"/>
    </row>
    <row r="805" spans="5:5">
      <c r="E805" s="269"/>
    </row>
    <row r="806" spans="5:5">
      <c r="E806" s="269"/>
    </row>
    <row r="807" spans="5:5">
      <c r="E807" s="269"/>
    </row>
    <row r="808" spans="5:5">
      <c r="E808" s="269"/>
    </row>
    <row r="809" spans="5:5">
      <c r="E809" s="269"/>
    </row>
    <row r="810" spans="5:5">
      <c r="E810" s="269"/>
    </row>
    <row r="811" spans="5:5">
      <c r="E811" s="269"/>
    </row>
    <row r="812" spans="5:5">
      <c r="E812" s="269"/>
    </row>
    <row r="813" spans="5:5">
      <c r="E813" s="269"/>
    </row>
    <row r="814" spans="5:5">
      <c r="E814" s="269"/>
    </row>
    <row r="815" spans="5:5">
      <c r="E815" s="269"/>
    </row>
    <row r="816" spans="5:5">
      <c r="E816" s="269"/>
    </row>
    <row r="817" spans="5:5">
      <c r="E817" s="269"/>
    </row>
    <row r="818" spans="5:5">
      <c r="E818" s="269"/>
    </row>
    <row r="819" spans="5:5">
      <c r="E819" s="269"/>
    </row>
    <row r="820" spans="5:5">
      <c r="E820" s="269"/>
    </row>
    <row r="821" spans="5:5">
      <c r="E821" s="269"/>
    </row>
    <row r="822" spans="5:5">
      <c r="E822" s="269"/>
    </row>
    <row r="823" spans="5:5">
      <c r="E823" s="269"/>
    </row>
    <row r="824" spans="5:5">
      <c r="E824" s="269"/>
    </row>
    <row r="825" spans="5:5">
      <c r="E825" s="269"/>
    </row>
    <row r="826" spans="5:5">
      <c r="E826" s="269"/>
    </row>
    <row r="827" spans="5:5">
      <c r="E827" s="269"/>
    </row>
    <row r="828" spans="5:5">
      <c r="E828" s="269"/>
    </row>
    <row r="829" spans="5:5">
      <c r="E829" s="269"/>
    </row>
    <row r="830" spans="5:5">
      <c r="E830" s="269"/>
    </row>
    <row r="831" spans="5:5">
      <c r="E831" s="269"/>
    </row>
    <row r="832" spans="5:5">
      <c r="E832" s="269"/>
    </row>
    <row r="833" spans="5:5">
      <c r="E833" s="269"/>
    </row>
    <row r="834" spans="5:5">
      <c r="E834" s="269"/>
    </row>
    <row r="835" spans="5:5">
      <c r="E835" s="269"/>
    </row>
    <row r="836" spans="5:5">
      <c r="E836" s="269"/>
    </row>
    <row r="837" spans="5:5">
      <c r="E837" s="269"/>
    </row>
    <row r="838" spans="5:5">
      <c r="E838" s="269"/>
    </row>
    <row r="839" spans="5:5">
      <c r="E839" s="269"/>
    </row>
    <row r="840" spans="5:5">
      <c r="E840" s="269"/>
    </row>
    <row r="841" spans="5:5">
      <c r="E841" s="269"/>
    </row>
    <row r="842" spans="5:5">
      <c r="E842" s="269"/>
    </row>
    <row r="843" spans="5:5">
      <c r="E843" s="269"/>
    </row>
    <row r="844" spans="5:5">
      <c r="E844" s="269"/>
    </row>
    <row r="845" spans="5:5">
      <c r="E845" s="269"/>
    </row>
    <row r="846" spans="5:5">
      <c r="E846" s="269"/>
    </row>
    <row r="847" spans="5:5">
      <c r="E847" s="269"/>
    </row>
    <row r="848" spans="5:5">
      <c r="E848" s="269"/>
    </row>
    <row r="849" spans="5:5">
      <c r="E849" s="269"/>
    </row>
    <row r="850" spans="5:5">
      <c r="E850" s="269"/>
    </row>
    <row r="851" spans="5:5">
      <c r="E851" s="269"/>
    </row>
    <row r="852" spans="5:5">
      <c r="E852" s="269"/>
    </row>
    <row r="853" spans="5:5">
      <c r="E853" s="269"/>
    </row>
    <row r="854" spans="5:5">
      <c r="E854" s="269"/>
    </row>
    <row r="855" spans="5:5">
      <c r="E855" s="269"/>
    </row>
    <row r="856" spans="5:5">
      <c r="E856" s="269"/>
    </row>
    <row r="857" spans="5:5">
      <c r="E857" s="269"/>
    </row>
    <row r="858" spans="5:5">
      <c r="E858" s="269"/>
    </row>
    <row r="859" spans="5:5">
      <c r="E859" s="269"/>
    </row>
    <row r="860" spans="5:5">
      <c r="E860" s="269"/>
    </row>
    <row r="861" spans="5:5">
      <c r="E861" s="269"/>
    </row>
    <row r="862" spans="5:5">
      <c r="E862" s="269"/>
    </row>
    <row r="863" spans="5:5">
      <c r="E863" s="269"/>
    </row>
    <row r="864" spans="5:5">
      <c r="E864" s="269"/>
    </row>
    <row r="865" spans="5:5">
      <c r="E865" s="269"/>
    </row>
    <row r="866" spans="5:5">
      <c r="E866" s="269"/>
    </row>
    <row r="867" spans="5:5">
      <c r="E867" s="269"/>
    </row>
    <row r="868" spans="5:5">
      <c r="E868" s="269"/>
    </row>
    <row r="869" spans="5:5">
      <c r="E869" s="269"/>
    </row>
    <row r="870" spans="5:5">
      <c r="E870" s="269"/>
    </row>
    <row r="871" spans="5:5">
      <c r="E871" s="269"/>
    </row>
    <row r="872" spans="5:5">
      <c r="E872" s="269"/>
    </row>
    <row r="873" spans="5:5">
      <c r="E873" s="269"/>
    </row>
    <row r="874" spans="5:5">
      <c r="E874" s="269"/>
    </row>
    <row r="875" spans="5:5">
      <c r="E875" s="269"/>
    </row>
    <row r="876" spans="5:5">
      <c r="E876" s="269"/>
    </row>
    <row r="877" spans="5:5">
      <c r="E877" s="269"/>
    </row>
    <row r="878" spans="5:5">
      <c r="E878" s="269"/>
    </row>
    <row r="879" spans="5:5">
      <c r="E879" s="269"/>
    </row>
    <row r="880" spans="5:5">
      <c r="E880" s="269"/>
    </row>
    <row r="881" spans="5:5">
      <c r="E881" s="269"/>
    </row>
    <row r="882" spans="5:5">
      <c r="E882" s="269"/>
    </row>
    <row r="883" spans="5:5">
      <c r="E883" s="269"/>
    </row>
    <row r="884" spans="5:5">
      <c r="E884" s="269"/>
    </row>
    <row r="885" spans="5:5">
      <c r="E885" s="269"/>
    </row>
    <row r="886" spans="5:5">
      <c r="E886" s="269"/>
    </row>
    <row r="887" spans="5:5">
      <c r="E887" s="269"/>
    </row>
    <row r="888" spans="5:5">
      <c r="E888" s="269"/>
    </row>
    <row r="889" spans="5:5">
      <c r="E889" s="269"/>
    </row>
    <row r="890" spans="5:5">
      <c r="E890" s="269"/>
    </row>
    <row r="891" spans="5:5">
      <c r="E891" s="269"/>
    </row>
    <row r="892" spans="5:5">
      <c r="E892" s="269"/>
    </row>
    <row r="893" spans="5:5">
      <c r="E893" s="269"/>
    </row>
    <row r="894" spans="5:5">
      <c r="E894" s="269"/>
    </row>
    <row r="895" spans="5:5">
      <c r="E895" s="269"/>
    </row>
    <row r="896" spans="5:5">
      <c r="E896" s="269"/>
    </row>
    <row r="897" spans="5:5">
      <c r="E897" s="269"/>
    </row>
    <row r="898" spans="5:5">
      <c r="E898" s="269"/>
    </row>
    <row r="899" spans="5:5">
      <c r="E899" s="269"/>
    </row>
    <row r="900" spans="5:5">
      <c r="E900" s="269"/>
    </row>
    <row r="901" spans="5:5">
      <c r="E901" s="269"/>
    </row>
    <row r="902" spans="5:5">
      <c r="E902" s="269"/>
    </row>
    <row r="903" spans="5:5">
      <c r="E903" s="269"/>
    </row>
    <row r="904" spans="5:5">
      <c r="E904" s="269"/>
    </row>
    <row r="905" spans="5:5">
      <c r="E905" s="269"/>
    </row>
    <row r="906" spans="5:5">
      <c r="E906" s="269"/>
    </row>
    <row r="907" spans="5:5">
      <c r="E907" s="269"/>
    </row>
    <row r="908" spans="5:5">
      <c r="E908" s="269"/>
    </row>
    <row r="909" spans="5:5">
      <c r="E909" s="269"/>
    </row>
    <row r="910" spans="5:5">
      <c r="E910" s="269"/>
    </row>
    <row r="911" spans="5:5">
      <c r="E911" s="269"/>
    </row>
    <row r="912" spans="5:5">
      <c r="E912" s="269"/>
    </row>
    <row r="913" spans="5:5">
      <c r="E913" s="269"/>
    </row>
    <row r="914" spans="5:5">
      <c r="E914" s="269"/>
    </row>
    <row r="915" spans="5:5">
      <c r="E915" s="269"/>
    </row>
    <row r="916" spans="5:5">
      <c r="E916" s="269"/>
    </row>
    <row r="917" spans="5:5">
      <c r="E917" s="269"/>
    </row>
    <row r="918" spans="5:5">
      <c r="E918" s="269"/>
    </row>
    <row r="919" spans="5:5">
      <c r="E919" s="269"/>
    </row>
    <row r="920" spans="5:5">
      <c r="E920" s="269"/>
    </row>
    <row r="921" spans="5:5">
      <c r="E921" s="269"/>
    </row>
    <row r="922" spans="5:5">
      <c r="E922" s="269"/>
    </row>
    <row r="923" spans="5:5">
      <c r="E923" s="269"/>
    </row>
    <row r="924" spans="5:5">
      <c r="E924" s="269"/>
    </row>
    <row r="925" spans="5:5">
      <c r="E925" s="269"/>
    </row>
    <row r="926" spans="5:5">
      <c r="E926" s="269"/>
    </row>
    <row r="927" spans="5:5">
      <c r="E927" s="269"/>
    </row>
    <row r="928" spans="5:5">
      <c r="E928" s="269"/>
    </row>
    <row r="929" spans="5:5">
      <c r="E929" s="269"/>
    </row>
    <row r="930" spans="5:5">
      <c r="E930" s="269"/>
    </row>
    <row r="931" spans="5:5">
      <c r="E931" s="269"/>
    </row>
    <row r="932" spans="5:5">
      <c r="E932" s="269"/>
    </row>
    <row r="933" spans="5:5">
      <c r="E933" s="269"/>
    </row>
    <row r="934" spans="5:5">
      <c r="E934" s="269"/>
    </row>
    <row r="935" spans="5:5">
      <c r="E935" s="269"/>
    </row>
    <row r="936" spans="5:5">
      <c r="E936" s="269"/>
    </row>
    <row r="937" spans="5:5">
      <c r="E937" s="269"/>
    </row>
    <row r="938" spans="5:5">
      <c r="E938" s="269"/>
    </row>
    <row r="939" spans="5:5">
      <c r="E939" s="269"/>
    </row>
    <row r="940" spans="5:5">
      <c r="E940" s="269"/>
    </row>
    <row r="941" spans="5:5">
      <c r="E941" s="269"/>
    </row>
    <row r="942" spans="5:5">
      <c r="E942" s="269"/>
    </row>
    <row r="943" spans="5:5">
      <c r="E943" s="269"/>
    </row>
    <row r="944" spans="5:5">
      <c r="E944" s="269"/>
    </row>
    <row r="945" spans="5:5">
      <c r="E945" s="269"/>
    </row>
    <row r="946" spans="5:5">
      <c r="E946" s="269"/>
    </row>
    <row r="947" spans="5:5">
      <c r="E947" s="269"/>
    </row>
    <row r="948" spans="5:5">
      <c r="E948" s="269"/>
    </row>
    <row r="949" spans="5:5">
      <c r="E949" s="269"/>
    </row>
    <row r="950" spans="5:5">
      <c r="E950" s="269"/>
    </row>
    <row r="951" spans="5:5">
      <c r="E951" s="269"/>
    </row>
    <row r="952" spans="5:5">
      <c r="E952" s="269"/>
    </row>
    <row r="953" spans="5:5">
      <c r="E953" s="269"/>
    </row>
    <row r="954" spans="5:5">
      <c r="E954" s="269"/>
    </row>
    <row r="955" spans="5:5">
      <c r="E955" s="269"/>
    </row>
    <row r="956" spans="5:5">
      <c r="E956" s="269"/>
    </row>
    <row r="957" spans="5:5">
      <c r="E957" s="269"/>
    </row>
    <row r="958" spans="5:5">
      <c r="E958" s="269"/>
    </row>
    <row r="959" spans="5:5">
      <c r="E959" s="269"/>
    </row>
    <row r="960" spans="5:5">
      <c r="E960" s="269"/>
    </row>
    <row r="961" spans="5:5">
      <c r="E961" s="269"/>
    </row>
    <row r="962" spans="5:5">
      <c r="E962" s="269"/>
    </row>
    <row r="963" spans="5:5">
      <c r="E963" s="269"/>
    </row>
    <row r="964" spans="5:5">
      <c r="E964" s="269"/>
    </row>
    <row r="965" spans="5:5">
      <c r="E965" s="269"/>
    </row>
    <row r="966" spans="5:5">
      <c r="E966" s="269"/>
    </row>
    <row r="967" spans="5:5">
      <c r="E967" s="269"/>
    </row>
    <row r="968" spans="5:5">
      <c r="E968" s="269"/>
    </row>
    <row r="969" spans="5:5">
      <c r="E969" s="269"/>
    </row>
    <row r="970" spans="5:5">
      <c r="E970" s="269"/>
    </row>
    <row r="971" spans="5:5">
      <c r="E971" s="269"/>
    </row>
    <row r="972" spans="5:5">
      <c r="E972" s="269"/>
    </row>
    <row r="973" spans="5:5">
      <c r="E973" s="269"/>
    </row>
    <row r="974" spans="5:5">
      <c r="E974" s="269"/>
    </row>
    <row r="975" spans="5:5">
      <c r="E975" s="269"/>
    </row>
    <row r="976" spans="5:5">
      <c r="E976" s="269"/>
    </row>
    <row r="977" spans="5:5">
      <c r="E977" s="269"/>
    </row>
    <row r="978" spans="5:5">
      <c r="E978" s="269"/>
    </row>
    <row r="979" spans="5:5">
      <c r="E979" s="269"/>
    </row>
    <row r="980" spans="5:5">
      <c r="E980" s="269"/>
    </row>
    <row r="981" spans="5:5">
      <c r="E981" s="269"/>
    </row>
    <row r="982" spans="5:5">
      <c r="E982" s="269"/>
    </row>
    <row r="983" spans="5:5">
      <c r="E983" s="269"/>
    </row>
    <row r="984" spans="5:5">
      <c r="E984" s="269"/>
    </row>
    <row r="985" spans="5:5">
      <c r="E985" s="269"/>
    </row>
    <row r="986" spans="5:5">
      <c r="E986" s="269"/>
    </row>
    <row r="987" spans="5:5">
      <c r="E987" s="269"/>
    </row>
    <row r="988" spans="5:5">
      <c r="E988" s="269"/>
    </row>
    <row r="989" spans="5:5">
      <c r="E989" s="269"/>
    </row>
    <row r="990" spans="5:5">
      <c r="E990" s="269"/>
    </row>
    <row r="991" spans="5:5">
      <c r="E991" s="269"/>
    </row>
    <row r="992" spans="5:5">
      <c r="E992" s="269"/>
    </row>
    <row r="993" spans="5:5">
      <c r="E993" s="269"/>
    </row>
    <row r="994" spans="5:5">
      <c r="E994" s="269"/>
    </row>
    <row r="995" spans="5:5">
      <c r="E995" s="269"/>
    </row>
    <row r="996" spans="5:5">
      <c r="E996" s="269"/>
    </row>
    <row r="997" spans="5:5">
      <c r="E997" s="269"/>
    </row>
    <row r="998" spans="5:5">
      <c r="E998" s="269"/>
    </row>
    <row r="999" spans="5:5">
      <c r="E999" s="269"/>
    </row>
    <row r="1000" spans="5:5">
      <c r="E1000" s="269"/>
    </row>
    <row r="1001" spans="5:5">
      <c r="E1001" s="269"/>
    </row>
    <row r="1002" spans="5:5">
      <c r="E1002" s="269"/>
    </row>
    <row r="1003" spans="5:5">
      <c r="E1003" s="269"/>
    </row>
    <row r="1004" spans="5:5">
      <c r="E1004" s="269"/>
    </row>
    <row r="1005" spans="5:5">
      <c r="E1005" s="269"/>
    </row>
    <row r="1006" spans="5:5">
      <c r="E1006" s="269"/>
    </row>
    <row r="1007" spans="5:5">
      <c r="E1007" s="269"/>
    </row>
    <row r="1008" spans="5:5">
      <c r="E1008" s="269"/>
    </row>
    <row r="1009" spans="5:5">
      <c r="E1009" s="269"/>
    </row>
    <row r="1010" spans="5:5">
      <c r="E1010" s="269"/>
    </row>
    <row r="1011" spans="5:5">
      <c r="E1011" s="269"/>
    </row>
    <row r="1012" spans="5:5">
      <c r="E1012" s="269"/>
    </row>
    <row r="1013" spans="5:5">
      <c r="E1013" s="269"/>
    </row>
    <row r="1014" spans="5:5">
      <c r="E1014" s="269"/>
    </row>
    <row r="1015" spans="5:5">
      <c r="E1015" s="269"/>
    </row>
    <row r="1016" spans="5:5">
      <c r="E1016" s="269"/>
    </row>
    <row r="1017" spans="5:5">
      <c r="E1017" s="269"/>
    </row>
    <row r="1018" spans="5:5">
      <c r="E1018" s="269"/>
    </row>
    <row r="1019" spans="5:5">
      <c r="E1019" s="269"/>
    </row>
    <row r="1020" spans="5:5">
      <c r="E1020" s="269"/>
    </row>
    <row r="1021" spans="5:5">
      <c r="E1021" s="269"/>
    </row>
    <row r="1022" spans="5:5">
      <c r="E1022" s="269"/>
    </row>
    <row r="1023" spans="5:5">
      <c r="E1023" s="269"/>
    </row>
    <row r="1024" spans="5:5">
      <c r="E1024" s="269"/>
    </row>
    <row r="1025" spans="5:5">
      <c r="E1025" s="269"/>
    </row>
    <row r="1026" spans="5:5">
      <c r="E1026" s="269"/>
    </row>
    <row r="1027" spans="5:5">
      <c r="E1027" s="269"/>
    </row>
    <row r="1028" spans="5:5">
      <c r="E1028" s="269"/>
    </row>
    <row r="1029" spans="5:5">
      <c r="E1029" s="269"/>
    </row>
    <row r="1030" spans="5:5">
      <c r="E1030" s="269"/>
    </row>
    <row r="1031" spans="5:5">
      <c r="E1031" s="269"/>
    </row>
    <row r="1032" spans="5:5">
      <c r="E1032" s="269"/>
    </row>
    <row r="1033" spans="5:5">
      <c r="E1033" s="269"/>
    </row>
    <row r="1034" spans="5:5">
      <c r="E1034" s="269"/>
    </row>
    <row r="1035" spans="5:5">
      <c r="E1035" s="269"/>
    </row>
    <row r="1036" spans="5:5">
      <c r="E1036" s="269"/>
    </row>
    <row r="1037" spans="5:5">
      <c r="E1037" s="269"/>
    </row>
    <row r="1038" spans="5:5">
      <c r="E1038" s="269"/>
    </row>
    <row r="1039" spans="5:5">
      <c r="E1039" s="269"/>
    </row>
    <row r="1040" spans="5:5">
      <c r="E1040" s="269"/>
    </row>
    <row r="1041" spans="5:5">
      <c r="E1041" s="269"/>
    </row>
    <row r="1042" spans="5:5">
      <c r="E1042" s="269"/>
    </row>
    <row r="1043" spans="5:5">
      <c r="E1043" s="269"/>
    </row>
    <row r="1044" spans="5:5">
      <c r="E1044" s="269"/>
    </row>
    <row r="1045" spans="5:5">
      <c r="E1045" s="269"/>
    </row>
    <row r="1046" spans="5:5">
      <c r="E1046" s="269"/>
    </row>
    <row r="1047" spans="5:5">
      <c r="E1047" s="269"/>
    </row>
    <row r="1048" spans="5:5">
      <c r="E1048" s="269"/>
    </row>
    <row r="1049" spans="5:5">
      <c r="E1049" s="269"/>
    </row>
    <row r="1050" spans="5:5">
      <c r="E1050" s="269"/>
    </row>
    <row r="1051" spans="5:5">
      <c r="E1051" s="269"/>
    </row>
    <row r="1052" spans="5:5">
      <c r="E1052" s="269"/>
    </row>
    <row r="1053" spans="5:5">
      <c r="E1053" s="269"/>
    </row>
    <row r="1054" spans="5:5">
      <c r="E1054" s="269"/>
    </row>
    <row r="1055" spans="5:5">
      <c r="E1055" s="269"/>
    </row>
    <row r="1056" spans="5:5">
      <c r="E1056" s="269"/>
    </row>
    <row r="1057" spans="5:5">
      <c r="E1057" s="269"/>
    </row>
    <row r="1058" spans="5:5">
      <c r="E1058" s="269"/>
    </row>
    <row r="1059" spans="5:5">
      <c r="E1059" s="269"/>
    </row>
    <row r="1060" spans="5:5">
      <c r="E1060" s="269"/>
    </row>
    <row r="1061" spans="5:5">
      <c r="E1061" s="269"/>
    </row>
    <row r="1062" spans="5:5">
      <c r="E1062" s="269"/>
    </row>
    <row r="1063" spans="5:5">
      <c r="E1063" s="269"/>
    </row>
    <row r="1064" spans="5:5">
      <c r="E1064" s="269"/>
    </row>
    <row r="1065" spans="5:5">
      <c r="E1065" s="269"/>
    </row>
    <row r="1066" spans="5:5">
      <c r="E1066" s="269"/>
    </row>
    <row r="1067" spans="5:5">
      <c r="E1067" s="269"/>
    </row>
    <row r="1068" spans="5:5">
      <c r="E1068" s="269"/>
    </row>
    <row r="1069" spans="5:5">
      <c r="E1069" s="269"/>
    </row>
    <row r="1070" spans="5:5">
      <c r="E1070" s="269"/>
    </row>
    <row r="1071" spans="5:5">
      <c r="E1071" s="269"/>
    </row>
    <row r="1072" spans="5:5">
      <c r="E1072" s="269"/>
    </row>
    <row r="1073" spans="5:5">
      <c r="E1073" s="269"/>
    </row>
    <row r="1074" spans="5:5">
      <c r="E1074" s="269"/>
    </row>
    <row r="1075" spans="5:5">
      <c r="E1075" s="269"/>
    </row>
    <row r="1076" spans="5:5">
      <c r="E1076" s="269"/>
    </row>
    <row r="1077" spans="5:5">
      <c r="E1077" s="269"/>
    </row>
    <row r="1078" spans="5:5">
      <c r="E1078" s="269"/>
    </row>
    <row r="1079" spans="5:5">
      <c r="E1079" s="269"/>
    </row>
    <row r="1080" spans="5:5">
      <c r="E1080" s="269"/>
    </row>
    <row r="1081" spans="5:5">
      <c r="E1081" s="269"/>
    </row>
    <row r="1082" spans="5:5">
      <c r="E1082" s="269"/>
    </row>
    <row r="1083" spans="5:5">
      <c r="E1083" s="269"/>
    </row>
    <row r="1084" spans="5:5">
      <c r="E1084" s="269"/>
    </row>
    <row r="1085" spans="5:5">
      <c r="E1085" s="269"/>
    </row>
    <row r="1086" spans="5:5">
      <c r="E1086" s="269"/>
    </row>
    <row r="1087" spans="5:5">
      <c r="E1087" s="269"/>
    </row>
    <row r="1088" spans="5:5">
      <c r="E1088" s="269"/>
    </row>
    <row r="1089" spans="5:5">
      <c r="E1089" s="269"/>
    </row>
    <row r="1090" spans="5:5">
      <c r="E1090" s="269"/>
    </row>
    <row r="1091" spans="5:5">
      <c r="E1091" s="269"/>
    </row>
    <row r="1092" spans="5:5">
      <c r="E1092" s="269"/>
    </row>
    <row r="1093" spans="5:5">
      <c r="E1093" s="269"/>
    </row>
    <row r="1094" spans="5:5">
      <c r="E1094" s="269"/>
    </row>
    <row r="1095" spans="5:5">
      <c r="E1095" s="269"/>
    </row>
    <row r="1096" spans="5:5">
      <c r="E1096" s="269"/>
    </row>
    <row r="1097" spans="5:5">
      <c r="E1097" s="269"/>
    </row>
    <row r="1098" spans="5:5">
      <c r="E1098" s="269"/>
    </row>
    <row r="1099" spans="5:5">
      <c r="E1099" s="269"/>
    </row>
    <row r="1100" spans="5:5">
      <c r="E1100" s="269"/>
    </row>
    <row r="1101" spans="5:5">
      <c r="E1101" s="269"/>
    </row>
    <row r="1102" spans="5:5">
      <c r="E1102" s="269"/>
    </row>
    <row r="1103" spans="5:5">
      <c r="E1103" s="269"/>
    </row>
    <row r="1104" spans="5:5">
      <c r="E1104" s="269"/>
    </row>
    <row r="1105" spans="5:5">
      <c r="E1105" s="269"/>
    </row>
    <row r="1106" spans="5:5">
      <c r="E1106" s="269"/>
    </row>
    <row r="1107" spans="5:5">
      <c r="E1107" s="269"/>
    </row>
    <row r="1108" spans="5:5">
      <c r="E1108" s="269"/>
    </row>
    <row r="1109" spans="5:5">
      <c r="E1109" s="269"/>
    </row>
    <row r="1110" spans="5:5">
      <c r="E1110" s="269"/>
    </row>
    <row r="1111" spans="5:5">
      <c r="E1111" s="269"/>
    </row>
    <row r="1112" spans="5:5">
      <c r="E1112" s="269"/>
    </row>
    <row r="1113" spans="5:5">
      <c r="E1113" s="269"/>
    </row>
    <row r="1114" spans="5:5">
      <c r="E1114" s="269"/>
    </row>
    <row r="1115" spans="5:5">
      <c r="E1115" s="269"/>
    </row>
    <row r="1116" spans="5:5">
      <c r="E1116" s="269"/>
    </row>
    <row r="1117" spans="5:5">
      <c r="E1117" s="269"/>
    </row>
    <row r="1118" spans="5:5">
      <c r="E1118" s="269"/>
    </row>
    <row r="1119" spans="5:5">
      <c r="E1119" s="269"/>
    </row>
    <row r="1120" spans="5:5">
      <c r="E1120" s="269"/>
    </row>
    <row r="1121" spans="5:5">
      <c r="E1121" s="269"/>
    </row>
    <row r="1122" spans="5:5">
      <c r="E1122" s="269"/>
    </row>
    <row r="1123" spans="5:5">
      <c r="E1123" s="269"/>
    </row>
    <row r="1124" spans="5:5">
      <c r="E1124" s="269"/>
    </row>
    <row r="1125" spans="5:5">
      <c r="E1125" s="269"/>
    </row>
    <row r="1126" spans="5:5">
      <c r="E1126" s="269"/>
    </row>
    <row r="1127" spans="5:5">
      <c r="E1127" s="269"/>
    </row>
    <row r="1128" spans="5:5">
      <c r="E1128" s="269"/>
    </row>
    <row r="1129" spans="5:5">
      <c r="E1129" s="269"/>
    </row>
    <row r="1130" spans="5:5">
      <c r="E1130" s="269"/>
    </row>
    <row r="1131" spans="5:5">
      <c r="E1131" s="269"/>
    </row>
    <row r="1132" spans="5:5">
      <c r="E1132" s="269"/>
    </row>
    <row r="1133" spans="5:5">
      <c r="E1133" s="269"/>
    </row>
    <row r="1134" spans="5:5">
      <c r="E1134" s="269"/>
    </row>
    <row r="1135" spans="5:5">
      <c r="E1135" s="269"/>
    </row>
    <row r="1136" spans="5:5">
      <c r="E1136" s="269"/>
    </row>
    <row r="1137" spans="5:5">
      <c r="E1137" s="269"/>
    </row>
    <row r="1138" spans="5:5">
      <c r="E1138" s="269"/>
    </row>
    <row r="1139" spans="5:5">
      <c r="E1139" s="269"/>
    </row>
    <row r="1140" spans="5:5">
      <c r="E1140" s="269"/>
    </row>
    <row r="1141" spans="5:5">
      <c r="E1141" s="269"/>
    </row>
    <row r="1142" spans="5:5">
      <c r="E1142" s="269"/>
    </row>
    <row r="1143" spans="5:5">
      <c r="E1143" s="269"/>
    </row>
    <row r="1144" spans="5:5">
      <c r="E1144" s="269"/>
    </row>
    <row r="1145" spans="5:5">
      <c r="E1145" s="269"/>
    </row>
    <row r="1146" spans="5:5">
      <c r="E1146" s="269"/>
    </row>
    <row r="1147" spans="5:5">
      <c r="E1147" s="269"/>
    </row>
    <row r="1148" spans="5:5">
      <c r="E1148" s="269"/>
    </row>
    <row r="1149" spans="5:5">
      <c r="E1149" s="269"/>
    </row>
    <row r="1150" spans="5:5">
      <c r="E1150" s="269"/>
    </row>
    <row r="1151" spans="5:5">
      <c r="E1151" s="269"/>
    </row>
    <row r="1152" spans="5:5">
      <c r="E1152" s="269"/>
    </row>
    <row r="1153" spans="5:5">
      <c r="E1153" s="269"/>
    </row>
    <row r="1154" spans="5:5">
      <c r="E1154" s="269"/>
    </row>
    <row r="1155" spans="5:5">
      <c r="E1155" s="269"/>
    </row>
    <row r="1156" spans="5:5">
      <c r="E1156" s="269"/>
    </row>
    <row r="1157" spans="5:5">
      <c r="E1157" s="269"/>
    </row>
    <row r="1158" spans="5:5">
      <c r="E1158" s="269"/>
    </row>
    <row r="1159" spans="5:5">
      <c r="E1159" s="269"/>
    </row>
    <row r="1160" spans="5:5">
      <c r="E1160" s="269"/>
    </row>
    <row r="1161" spans="5:5">
      <c r="E1161" s="269"/>
    </row>
    <row r="1162" spans="5:5">
      <c r="E1162" s="269"/>
    </row>
    <row r="1163" spans="5:5">
      <c r="E1163" s="269"/>
    </row>
    <row r="1164" spans="5:5">
      <c r="E1164" s="269"/>
    </row>
    <row r="1165" spans="5:5">
      <c r="E1165" s="269"/>
    </row>
    <row r="1166" spans="5:5">
      <c r="E1166" s="269"/>
    </row>
    <row r="1167" spans="5:5">
      <c r="E1167" s="269"/>
    </row>
    <row r="1168" spans="5:5">
      <c r="E1168" s="269"/>
    </row>
    <row r="1169" spans="5:5">
      <c r="E1169" s="269"/>
    </row>
    <row r="1170" spans="5:5">
      <c r="E1170" s="269"/>
    </row>
    <row r="1171" spans="5:5">
      <c r="E1171" s="269"/>
    </row>
    <row r="1172" spans="5:5">
      <c r="E1172" s="269"/>
    </row>
    <row r="1173" spans="5:5">
      <c r="E1173" s="269"/>
    </row>
    <row r="1174" spans="5:5">
      <c r="E1174" s="269"/>
    </row>
    <row r="1175" spans="5:5">
      <c r="E1175" s="269"/>
    </row>
    <row r="1176" spans="5:5">
      <c r="E1176" s="269"/>
    </row>
    <row r="1177" spans="5:5">
      <c r="E1177" s="269"/>
    </row>
    <row r="1178" spans="5:5">
      <c r="E1178" s="269"/>
    </row>
    <row r="1179" spans="5:5">
      <c r="E1179" s="269"/>
    </row>
    <row r="1180" spans="5:5">
      <c r="E1180" s="269"/>
    </row>
    <row r="1181" spans="5:5">
      <c r="E1181" s="269"/>
    </row>
    <row r="1182" spans="5:5">
      <c r="E1182" s="269"/>
    </row>
    <row r="1183" spans="5:5">
      <c r="E1183" s="269"/>
    </row>
    <row r="1184" spans="5:5">
      <c r="E1184" s="269"/>
    </row>
    <row r="1185" spans="5:5">
      <c r="E1185" s="269"/>
    </row>
    <row r="1186" spans="5:5">
      <c r="E1186" s="269"/>
    </row>
    <row r="1187" spans="5:5">
      <c r="E1187" s="269"/>
    </row>
    <row r="1188" spans="5:5">
      <c r="E1188" s="269"/>
    </row>
    <row r="1189" spans="5:5">
      <c r="E1189" s="269"/>
    </row>
    <row r="1190" spans="5:5">
      <c r="E1190" s="269"/>
    </row>
    <row r="1191" spans="5:5">
      <c r="E1191" s="269"/>
    </row>
    <row r="1192" spans="5:5">
      <c r="E1192" s="269"/>
    </row>
    <row r="1193" spans="5:5">
      <c r="E1193" s="269"/>
    </row>
    <row r="1194" spans="5:5">
      <c r="E1194" s="269"/>
    </row>
    <row r="1195" spans="5:5">
      <c r="E1195" s="269"/>
    </row>
    <row r="1196" spans="5:5">
      <c r="E1196" s="269"/>
    </row>
    <row r="1197" spans="5:5">
      <c r="E1197" s="269"/>
    </row>
    <row r="1198" spans="5:5">
      <c r="E1198" s="269"/>
    </row>
    <row r="1199" spans="5:5">
      <c r="E1199" s="269"/>
    </row>
    <row r="1200" spans="5:5">
      <c r="E1200" s="269"/>
    </row>
    <row r="1201" spans="5:5">
      <c r="E1201" s="269"/>
    </row>
    <row r="1202" spans="5:5">
      <c r="E1202" s="269"/>
    </row>
    <row r="1203" spans="5:5">
      <c r="E1203" s="269"/>
    </row>
    <row r="1204" spans="5:5">
      <c r="E1204" s="269"/>
    </row>
    <row r="1205" spans="5:5">
      <c r="E1205" s="269"/>
    </row>
    <row r="1206" spans="5:5">
      <c r="E1206" s="269"/>
    </row>
    <row r="1207" spans="5:5">
      <c r="E1207" s="269"/>
    </row>
    <row r="1208" spans="5:5">
      <c r="E1208" s="269"/>
    </row>
    <row r="1209" spans="5:5">
      <c r="E1209" s="269"/>
    </row>
    <row r="1210" spans="5:5">
      <c r="E1210" s="269"/>
    </row>
    <row r="1211" spans="5:5">
      <c r="E1211" s="269"/>
    </row>
    <row r="1212" spans="5:5">
      <c r="E1212" s="269"/>
    </row>
    <row r="1213" spans="5:5">
      <c r="E1213" s="269"/>
    </row>
    <row r="1214" spans="5:5">
      <c r="E1214" s="269"/>
    </row>
    <row r="1215" spans="5:5">
      <c r="E1215" s="269"/>
    </row>
    <row r="1216" spans="5:5">
      <c r="E1216" s="269"/>
    </row>
    <row r="1217" spans="5:5">
      <c r="E1217" s="269"/>
    </row>
    <row r="1218" spans="5:5">
      <c r="E1218" s="269"/>
    </row>
    <row r="1219" spans="5:5">
      <c r="E1219" s="269"/>
    </row>
    <row r="1220" spans="5:5">
      <c r="E1220" s="269"/>
    </row>
    <row r="1221" spans="5:5">
      <c r="E1221" s="269"/>
    </row>
    <row r="1222" spans="5:5">
      <c r="E1222" s="269"/>
    </row>
    <row r="1223" spans="5:5">
      <c r="E1223" s="269"/>
    </row>
    <row r="1224" spans="5:5">
      <c r="E1224" s="269"/>
    </row>
    <row r="1225" spans="5:5">
      <c r="E1225" s="269"/>
    </row>
    <row r="1226" spans="5:5">
      <c r="E1226" s="269"/>
    </row>
    <row r="1227" spans="5:5">
      <c r="E1227" s="269"/>
    </row>
    <row r="1228" spans="5:5">
      <c r="E1228" s="269"/>
    </row>
    <row r="1229" spans="5:5">
      <c r="E1229" s="269"/>
    </row>
    <row r="1230" spans="5:5">
      <c r="E1230" s="269"/>
    </row>
    <row r="1231" spans="5:5">
      <c r="E1231" s="269"/>
    </row>
    <row r="1232" spans="5:5">
      <c r="E1232" s="269"/>
    </row>
    <row r="1233" spans="5:5">
      <c r="E1233" s="269"/>
    </row>
    <row r="1234" spans="5:5">
      <c r="E1234" s="269"/>
    </row>
    <row r="1235" spans="5:5">
      <c r="E1235" s="269"/>
    </row>
    <row r="1236" spans="5:5">
      <c r="E1236" s="269"/>
    </row>
    <row r="1237" spans="5:5">
      <c r="E1237" s="269"/>
    </row>
    <row r="1238" spans="5:5">
      <c r="E1238" s="269"/>
    </row>
    <row r="1239" spans="5:5">
      <c r="E1239" s="269"/>
    </row>
    <row r="1240" spans="5:5">
      <c r="E1240" s="269"/>
    </row>
    <row r="1241" spans="5:5">
      <c r="E1241" s="269"/>
    </row>
    <row r="1242" spans="5:5">
      <c r="E1242" s="269"/>
    </row>
    <row r="1243" spans="5:5">
      <c r="E1243" s="269"/>
    </row>
    <row r="1244" spans="5:5">
      <c r="E1244" s="269"/>
    </row>
    <row r="1245" spans="5:5">
      <c r="E1245" s="269"/>
    </row>
    <row r="1246" spans="5:5">
      <c r="E1246" s="269"/>
    </row>
    <row r="1247" spans="5:5">
      <c r="E1247" s="269"/>
    </row>
    <row r="1248" spans="5:5">
      <c r="E1248" s="269"/>
    </row>
    <row r="1249" spans="5:5">
      <c r="E1249" s="269"/>
    </row>
    <row r="1250" spans="5:5">
      <c r="E1250" s="269"/>
    </row>
    <row r="1251" spans="5:5">
      <c r="E1251" s="269"/>
    </row>
    <row r="1252" spans="5:5">
      <c r="E1252" s="269"/>
    </row>
    <row r="1253" spans="5:5">
      <c r="E1253" s="269"/>
    </row>
    <row r="1254" spans="5:5">
      <c r="E1254" s="269"/>
    </row>
    <row r="1255" spans="5:5">
      <c r="E1255" s="269"/>
    </row>
    <row r="1256" spans="5:5">
      <c r="E1256" s="269"/>
    </row>
    <row r="1257" spans="5:5">
      <c r="E1257" s="269"/>
    </row>
    <row r="1258" spans="5:5">
      <c r="E1258" s="269"/>
    </row>
    <row r="1259" spans="5:5">
      <c r="E1259" s="269"/>
    </row>
    <row r="1260" spans="5:5">
      <c r="E1260" s="269"/>
    </row>
    <row r="1261" spans="5:5">
      <c r="E1261" s="269"/>
    </row>
    <row r="1262" spans="5:5">
      <c r="E1262" s="269"/>
    </row>
    <row r="1263" spans="5:5">
      <c r="E1263" s="269"/>
    </row>
    <row r="1264" spans="5:5">
      <c r="E1264" s="269"/>
    </row>
    <row r="1265" spans="5:5">
      <c r="E1265" s="269"/>
    </row>
  </sheetData>
  <autoFilter ref="A3:CD59">
    <filterColumn colId="47" showButton="0"/>
    <filterColumn colId="48" showButton="0"/>
    <filterColumn colId="50" showButton="0"/>
    <filterColumn colId="55" showButton="0"/>
    <filterColumn colId="57" showButton="0"/>
    <filterColumn colId="58" showButton="0"/>
  </autoFilter>
  <mergeCells count="49">
    <mergeCell ref="BJ3:BJ4"/>
    <mergeCell ref="BK3:BK4"/>
    <mergeCell ref="BL3:BL4"/>
    <mergeCell ref="BM3:BM4"/>
    <mergeCell ref="BN3:BN4"/>
    <mergeCell ref="CD3:CD4"/>
    <mergeCell ref="BQ3:BQ4"/>
    <mergeCell ref="BR3:BR4"/>
    <mergeCell ref="BS3:BS4"/>
    <mergeCell ref="BT3:BT4"/>
    <mergeCell ref="BU3:BU4"/>
    <mergeCell ref="BV3:BV4"/>
    <mergeCell ref="BP3:BP4"/>
    <mergeCell ref="W3:W4"/>
    <mergeCell ref="X3:X4"/>
    <mergeCell ref="Y3:Y4"/>
    <mergeCell ref="CB2:CC2"/>
    <mergeCell ref="BB3:BB4"/>
    <mergeCell ref="BC3:BC4"/>
    <mergeCell ref="BD3:BE3"/>
    <mergeCell ref="BF3:BH3"/>
    <mergeCell ref="BI3:BI4"/>
    <mergeCell ref="BW3:BW4"/>
    <mergeCell ref="BX3:BX4"/>
    <mergeCell ref="BO3:BO4"/>
    <mergeCell ref="AM3:AM4"/>
    <mergeCell ref="BA3:BA4"/>
    <mergeCell ref="AN3:AN4"/>
    <mergeCell ref="BY1:CA1"/>
    <mergeCell ref="BJ2:BQ2"/>
    <mergeCell ref="BT2:BZ2"/>
    <mergeCell ref="U2:Y2"/>
    <mergeCell ref="Q2:T2"/>
    <mergeCell ref="A1:BX1"/>
    <mergeCell ref="U3:U4"/>
    <mergeCell ref="V3:V4"/>
    <mergeCell ref="A59:C59"/>
    <mergeCell ref="Q3:Q4"/>
    <mergeCell ref="R3:R4"/>
    <mergeCell ref="S3:S4"/>
    <mergeCell ref="T3:T4"/>
    <mergeCell ref="A3:A4"/>
    <mergeCell ref="F3:F4"/>
    <mergeCell ref="AA3:AA4"/>
    <mergeCell ref="AO3:AO4"/>
    <mergeCell ref="AP3:AP4"/>
    <mergeCell ref="AQ3:AQ4"/>
    <mergeCell ref="AV3:AX3"/>
    <mergeCell ref="AY3:AZ3"/>
  </mergeCells>
  <conditionalFormatting sqref="Y6:Z58">
    <cfRule type="cellIs" dxfId="0" priority="58" operator="lessThan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27"/>
  <sheetViews>
    <sheetView topLeftCell="A49" zoomScale="80" zoomScaleNormal="80" workbookViewId="0">
      <selection activeCell="N7" sqref="N7"/>
    </sheetView>
  </sheetViews>
  <sheetFormatPr defaultRowHeight="15.75"/>
  <cols>
    <col min="1" max="1" width="5.85546875" style="268" customWidth="1"/>
    <col min="2" max="2" width="7.140625" style="236" customWidth="1"/>
    <col min="3" max="3" width="9.140625" style="236" customWidth="1"/>
    <col min="4" max="4" width="54.85546875" style="231" customWidth="1"/>
    <col min="5" max="5" width="21.42578125" style="435" customWidth="1"/>
    <col min="6" max="6" width="26.85546875" style="246" customWidth="1"/>
  </cols>
  <sheetData>
    <row r="1" spans="1:12" s="122" customFormat="1" ht="16.5" customHeight="1">
      <c r="A1" s="264"/>
      <c r="B1" s="232"/>
      <c r="C1" s="232"/>
      <c r="D1" s="253"/>
      <c r="E1" s="318"/>
      <c r="F1" s="242"/>
    </row>
    <row r="2" spans="1:12" s="122" customFormat="1" ht="64.5" customHeight="1">
      <c r="A2" s="483" t="s">
        <v>414</v>
      </c>
      <c r="B2" s="259"/>
      <c r="C2" s="270"/>
      <c r="D2" s="542" t="s">
        <v>1</v>
      </c>
      <c r="E2" s="485" t="s">
        <v>409</v>
      </c>
      <c r="F2" s="283" t="s">
        <v>659</v>
      </c>
    </row>
    <row r="3" spans="1:12" ht="30" customHeight="1">
      <c r="A3" s="484"/>
      <c r="B3" s="228"/>
      <c r="C3" s="228"/>
      <c r="D3" s="543"/>
      <c r="E3" s="486"/>
      <c r="F3" s="346"/>
    </row>
    <row r="4" spans="1:12" ht="16.5" customHeight="1" thickBot="1">
      <c r="A4" s="544" t="s">
        <v>114</v>
      </c>
      <c r="B4" s="545"/>
      <c r="C4" s="546"/>
      <c r="D4" s="545"/>
      <c r="E4" s="262"/>
      <c r="F4" s="440"/>
    </row>
    <row r="5" spans="1:12" s="1" customFormat="1" ht="30" customHeight="1">
      <c r="A5" s="263">
        <v>829</v>
      </c>
      <c r="B5" s="233" t="s">
        <v>611</v>
      </c>
      <c r="C5" s="436" t="s">
        <v>617</v>
      </c>
      <c r="D5" s="441" t="s">
        <v>574</v>
      </c>
      <c r="E5" s="345" t="s">
        <v>432</v>
      </c>
      <c r="F5" s="261" t="s">
        <v>669</v>
      </c>
    </row>
    <row r="6" spans="1:12" s="1" customFormat="1" ht="30" customHeight="1">
      <c r="A6" s="263">
        <v>831</v>
      </c>
      <c r="B6" s="233" t="s">
        <v>611</v>
      </c>
      <c r="C6" s="436" t="s">
        <v>617</v>
      </c>
      <c r="D6" s="441" t="s">
        <v>575</v>
      </c>
      <c r="E6" s="345" t="s">
        <v>420</v>
      </c>
      <c r="F6" s="261" t="s">
        <v>628</v>
      </c>
      <c r="J6" s="451"/>
      <c r="K6" s="539" t="s">
        <v>726</v>
      </c>
      <c r="L6" s="539"/>
    </row>
    <row r="7" spans="1:12" s="1" customFormat="1" ht="30" customHeight="1">
      <c r="A7" s="263">
        <v>832</v>
      </c>
      <c r="B7" s="233" t="s">
        <v>611</v>
      </c>
      <c r="C7" s="436" t="s">
        <v>617</v>
      </c>
      <c r="D7" s="441" t="s">
        <v>575</v>
      </c>
      <c r="E7" s="345" t="s">
        <v>415</v>
      </c>
      <c r="F7" s="261" t="s">
        <v>628</v>
      </c>
      <c r="J7" s="452"/>
      <c r="K7" s="539" t="s">
        <v>727</v>
      </c>
      <c r="L7" s="539"/>
    </row>
    <row r="8" spans="1:12" s="1" customFormat="1" ht="30" customHeight="1">
      <c r="A8" s="263">
        <v>833</v>
      </c>
      <c r="B8" s="233" t="s">
        <v>611</v>
      </c>
      <c r="C8" s="436" t="s">
        <v>617</v>
      </c>
      <c r="D8" s="441" t="s">
        <v>575</v>
      </c>
      <c r="E8" s="345" t="s">
        <v>419</v>
      </c>
      <c r="F8" s="261" t="s">
        <v>628</v>
      </c>
    </row>
    <row r="9" spans="1:12" s="1" customFormat="1" ht="30" customHeight="1">
      <c r="A9" s="263">
        <v>834</v>
      </c>
      <c r="B9" s="233" t="s">
        <v>611</v>
      </c>
      <c r="C9" s="436" t="s">
        <v>617</v>
      </c>
      <c r="D9" s="441" t="s">
        <v>575</v>
      </c>
      <c r="E9" s="345" t="s">
        <v>418</v>
      </c>
      <c r="F9" s="442" t="s">
        <v>682</v>
      </c>
    </row>
    <row r="10" spans="1:12" s="1" customFormat="1" ht="30" customHeight="1">
      <c r="A10" s="263">
        <v>835</v>
      </c>
      <c r="B10" s="233" t="s">
        <v>611</v>
      </c>
      <c r="C10" s="436" t="s">
        <v>617</v>
      </c>
      <c r="D10" s="441" t="s">
        <v>575</v>
      </c>
      <c r="E10" s="345" t="s">
        <v>416</v>
      </c>
      <c r="F10" s="261" t="s">
        <v>628</v>
      </c>
    </row>
    <row r="11" spans="1:12" s="1" customFormat="1" ht="30" customHeight="1">
      <c r="A11" s="263">
        <v>836</v>
      </c>
      <c r="B11" s="233" t="s">
        <v>611</v>
      </c>
      <c r="C11" s="436" t="s">
        <v>617</v>
      </c>
      <c r="D11" s="441" t="s">
        <v>575</v>
      </c>
      <c r="E11" s="345" t="s">
        <v>432</v>
      </c>
      <c r="F11" s="261" t="s">
        <v>718</v>
      </c>
    </row>
    <row r="12" spans="1:12" s="1" customFormat="1" ht="30" customHeight="1">
      <c r="A12" s="263">
        <v>837</v>
      </c>
      <c r="B12" s="233" t="s">
        <v>611</v>
      </c>
      <c r="C12" s="436" t="s">
        <v>617</v>
      </c>
      <c r="D12" s="441" t="s">
        <v>575</v>
      </c>
      <c r="E12" s="345" t="s">
        <v>417</v>
      </c>
      <c r="F12" s="261" t="s">
        <v>629</v>
      </c>
    </row>
    <row r="13" spans="1:12" s="1" customFormat="1" ht="30" customHeight="1">
      <c r="A13" s="263">
        <v>838</v>
      </c>
      <c r="B13" s="233" t="s">
        <v>611</v>
      </c>
      <c r="C13" s="436" t="s">
        <v>617</v>
      </c>
      <c r="D13" s="441" t="s">
        <v>575</v>
      </c>
      <c r="E13" s="345" t="s">
        <v>422</v>
      </c>
      <c r="F13" s="261" t="s">
        <v>669</v>
      </c>
    </row>
    <row r="14" spans="1:12" s="1" customFormat="1" ht="30" customHeight="1">
      <c r="A14" s="263">
        <v>839</v>
      </c>
      <c r="B14" s="233" t="s">
        <v>611</v>
      </c>
      <c r="C14" s="436" t="s">
        <v>617</v>
      </c>
      <c r="D14" s="441" t="s">
        <v>576</v>
      </c>
      <c r="E14" s="345" t="s">
        <v>418</v>
      </c>
      <c r="F14" s="261" t="s">
        <v>628</v>
      </c>
    </row>
    <row r="15" spans="1:12" s="1" customFormat="1" ht="30" customHeight="1">
      <c r="A15" s="263">
        <v>840</v>
      </c>
      <c r="B15" s="233" t="s">
        <v>611</v>
      </c>
      <c r="C15" s="436" t="s">
        <v>617</v>
      </c>
      <c r="D15" s="441" t="s">
        <v>576</v>
      </c>
      <c r="E15" s="345" t="s">
        <v>416</v>
      </c>
      <c r="F15" s="261" t="s">
        <v>669</v>
      </c>
    </row>
    <row r="16" spans="1:12" s="1" customFormat="1" ht="30" customHeight="1">
      <c r="A16" s="263">
        <v>841</v>
      </c>
      <c r="B16" s="233" t="s">
        <v>611</v>
      </c>
      <c r="C16" s="436" t="s">
        <v>617</v>
      </c>
      <c r="D16" s="441" t="s">
        <v>576</v>
      </c>
      <c r="E16" s="345" t="s">
        <v>432</v>
      </c>
      <c r="F16" s="261" t="s">
        <v>669</v>
      </c>
    </row>
    <row r="17" spans="1:6" s="1" customFormat="1" ht="30" customHeight="1">
      <c r="A17" s="263">
        <v>843</v>
      </c>
      <c r="B17" s="233" t="s">
        <v>611</v>
      </c>
      <c r="C17" s="436" t="s">
        <v>617</v>
      </c>
      <c r="D17" s="441" t="s">
        <v>577</v>
      </c>
      <c r="E17" s="345" t="s">
        <v>420</v>
      </c>
      <c r="F17" s="261" t="s">
        <v>628</v>
      </c>
    </row>
    <row r="18" spans="1:6" s="1" customFormat="1" ht="30" customHeight="1">
      <c r="A18" s="263">
        <v>844</v>
      </c>
      <c r="B18" s="233" t="s">
        <v>611</v>
      </c>
      <c r="C18" s="436" t="s">
        <v>617</v>
      </c>
      <c r="D18" s="441" t="s">
        <v>577</v>
      </c>
      <c r="E18" s="345" t="s">
        <v>415</v>
      </c>
      <c r="F18" s="261" t="s">
        <v>628</v>
      </c>
    </row>
    <row r="19" spans="1:6" s="1" customFormat="1" ht="30" customHeight="1">
      <c r="A19" s="263">
        <v>845</v>
      </c>
      <c r="B19" s="233" t="s">
        <v>611</v>
      </c>
      <c r="C19" s="436" t="s">
        <v>617</v>
      </c>
      <c r="D19" s="441" t="s">
        <v>577</v>
      </c>
      <c r="E19" s="345" t="s">
        <v>419</v>
      </c>
      <c r="F19" s="261" t="s">
        <v>628</v>
      </c>
    </row>
    <row r="20" spans="1:6" s="1" customFormat="1" ht="30" customHeight="1">
      <c r="A20" s="263">
        <v>846</v>
      </c>
      <c r="B20" s="233" t="s">
        <v>611</v>
      </c>
      <c r="C20" s="436" t="s">
        <v>617</v>
      </c>
      <c r="D20" s="441" t="s">
        <v>577</v>
      </c>
      <c r="E20" s="345" t="s">
        <v>418</v>
      </c>
      <c r="F20" s="442" t="s">
        <v>682</v>
      </c>
    </row>
    <row r="21" spans="1:6" s="1" customFormat="1" ht="30" customHeight="1">
      <c r="A21" s="263">
        <v>847</v>
      </c>
      <c r="B21" s="233" t="s">
        <v>611</v>
      </c>
      <c r="C21" s="436" t="s">
        <v>617</v>
      </c>
      <c r="D21" s="441" t="s">
        <v>577</v>
      </c>
      <c r="E21" s="345" t="s">
        <v>416</v>
      </c>
      <c r="F21" s="261" t="s">
        <v>718</v>
      </c>
    </row>
    <row r="22" spans="1:6" s="1" customFormat="1" ht="30" customHeight="1">
      <c r="A22" s="263">
        <v>848</v>
      </c>
      <c r="B22" s="233" t="s">
        <v>611</v>
      </c>
      <c r="C22" s="436" t="s">
        <v>617</v>
      </c>
      <c r="D22" s="441" t="s">
        <v>577</v>
      </c>
      <c r="E22" s="345" t="s">
        <v>432</v>
      </c>
      <c r="F22" s="261" t="s">
        <v>669</v>
      </c>
    </row>
    <row r="23" spans="1:6" s="1" customFormat="1" ht="30" customHeight="1">
      <c r="A23" s="263">
        <v>849</v>
      </c>
      <c r="B23" s="233" t="s">
        <v>611</v>
      </c>
      <c r="C23" s="436" t="s">
        <v>617</v>
      </c>
      <c r="D23" s="441" t="s">
        <v>577</v>
      </c>
      <c r="E23" s="345" t="s">
        <v>417</v>
      </c>
      <c r="F23" s="261" t="s">
        <v>669</v>
      </c>
    </row>
    <row r="24" spans="1:6" s="1" customFormat="1" ht="30" customHeight="1">
      <c r="A24" s="263">
        <v>850</v>
      </c>
      <c r="B24" s="233" t="s">
        <v>611</v>
      </c>
      <c r="C24" s="436" t="s">
        <v>617</v>
      </c>
      <c r="D24" s="441" t="s">
        <v>577</v>
      </c>
      <c r="E24" s="345" t="s">
        <v>422</v>
      </c>
      <c r="F24" s="261" t="s">
        <v>718</v>
      </c>
    </row>
    <row r="25" spans="1:6" s="1" customFormat="1" ht="30" customHeight="1">
      <c r="A25" s="263">
        <v>851</v>
      </c>
      <c r="B25" s="233" t="s">
        <v>611</v>
      </c>
      <c r="C25" s="436" t="s">
        <v>617</v>
      </c>
      <c r="D25" s="441" t="s">
        <v>177</v>
      </c>
      <c r="E25" s="345" t="s">
        <v>418</v>
      </c>
      <c r="F25" s="450" t="s">
        <v>716</v>
      </c>
    </row>
    <row r="26" spans="1:6" s="1" customFormat="1" ht="30" customHeight="1">
      <c r="A26" s="263">
        <v>852</v>
      </c>
      <c r="B26" s="233" t="s">
        <v>611</v>
      </c>
      <c r="C26" s="436" t="s">
        <v>617</v>
      </c>
      <c r="D26" s="441" t="s">
        <v>177</v>
      </c>
      <c r="E26" s="345" t="s">
        <v>432</v>
      </c>
      <c r="F26" s="261" t="s">
        <v>669</v>
      </c>
    </row>
    <row r="27" spans="1:6" s="1" customFormat="1" ht="30" customHeight="1">
      <c r="A27" s="263">
        <v>853</v>
      </c>
      <c r="B27" s="233" t="s">
        <v>611</v>
      </c>
      <c r="C27" s="436" t="s">
        <v>617</v>
      </c>
      <c r="D27" s="441" t="s">
        <v>177</v>
      </c>
      <c r="E27" s="345" t="s">
        <v>417</v>
      </c>
      <c r="F27" s="261" t="s">
        <v>718</v>
      </c>
    </row>
    <row r="28" spans="1:6" s="1" customFormat="1" ht="30" customHeight="1">
      <c r="A28" s="263">
        <v>854</v>
      </c>
      <c r="B28" s="233" t="s">
        <v>611</v>
      </c>
      <c r="C28" s="436" t="s">
        <v>617</v>
      </c>
      <c r="D28" s="441" t="s">
        <v>178</v>
      </c>
      <c r="E28" s="345" t="s">
        <v>421</v>
      </c>
      <c r="F28" s="442" t="s">
        <v>682</v>
      </c>
    </row>
    <row r="29" spans="1:6" s="1" customFormat="1" ht="30" customHeight="1">
      <c r="A29" s="263">
        <v>855</v>
      </c>
      <c r="B29" s="233" t="s">
        <v>611</v>
      </c>
      <c r="C29" s="436" t="s">
        <v>617</v>
      </c>
      <c r="D29" s="441" t="s">
        <v>178</v>
      </c>
      <c r="E29" s="345" t="s">
        <v>415</v>
      </c>
      <c r="F29" s="442" t="s">
        <v>682</v>
      </c>
    </row>
    <row r="30" spans="1:6" s="1" customFormat="1" ht="30" customHeight="1">
      <c r="A30" s="263">
        <v>856</v>
      </c>
      <c r="B30" s="233" t="s">
        <v>611</v>
      </c>
      <c r="C30" s="436" t="s">
        <v>617</v>
      </c>
      <c r="D30" s="441" t="s">
        <v>578</v>
      </c>
      <c r="E30" s="345" t="s">
        <v>421</v>
      </c>
      <c r="F30" s="261" t="s">
        <v>629</v>
      </c>
    </row>
    <row r="31" spans="1:6" s="1" customFormat="1" ht="30" customHeight="1">
      <c r="A31" s="263">
        <v>857</v>
      </c>
      <c r="B31" s="233" t="s">
        <v>611</v>
      </c>
      <c r="C31" s="436" t="s">
        <v>617</v>
      </c>
      <c r="D31" s="441" t="s">
        <v>578</v>
      </c>
      <c r="E31" s="345" t="s">
        <v>420</v>
      </c>
      <c r="F31" s="261" t="s">
        <v>629</v>
      </c>
    </row>
    <row r="32" spans="1:6" s="1" customFormat="1" ht="30" customHeight="1">
      <c r="A32" s="263">
        <v>858</v>
      </c>
      <c r="B32" s="233" t="s">
        <v>611</v>
      </c>
      <c r="C32" s="436" t="s">
        <v>617</v>
      </c>
      <c r="D32" s="441" t="s">
        <v>578</v>
      </c>
      <c r="E32" s="345" t="s">
        <v>415</v>
      </c>
      <c r="F32" s="261" t="s">
        <v>629</v>
      </c>
    </row>
    <row r="33" spans="1:6" s="1" customFormat="1" ht="30" customHeight="1">
      <c r="A33" s="263">
        <v>859</v>
      </c>
      <c r="B33" s="233" t="s">
        <v>611</v>
      </c>
      <c r="C33" s="436" t="s">
        <v>617</v>
      </c>
      <c r="D33" s="441" t="s">
        <v>578</v>
      </c>
      <c r="E33" s="345" t="s">
        <v>419</v>
      </c>
      <c r="F33" s="261" t="s">
        <v>629</v>
      </c>
    </row>
    <row r="34" spans="1:6" s="1" customFormat="1" ht="30" customHeight="1">
      <c r="A34" s="263">
        <v>860</v>
      </c>
      <c r="B34" s="233" t="s">
        <v>611</v>
      </c>
      <c r="C34" s="436" t="s">
        <v>617</v>
      </c>
      <c r="D34" s="441" t="s">
        <v>578</v>
      </c>
      <c r="E34" s="345" t="s">
        <v>416</v>
      </c>
      <c r="F34" s="261" t="s">
        <v>628</v>
      </c>
    </row>
    <row r="35" spans="1:6" s="1" customFormat="1" ht="30" customHeight="1">
      <c r="A35" s="263">
        <v>861</v>
      </c>
      <c r="B35" s="233" t="s">
        <v>611</v>
      </c>
      <c r="C35" s="436" t="s">
        <v>617</v>
      </c>
      <c r="D35" s="441" t="s">
        <v>578</v>
      </c>
      <c r="E35" s="345" t="s">
        <v>417</v>
      </c>
      <c r="F35" s="261" t="s">
        <v>629</v>
      </c>
    </row>
    <row r="36" spans="1:6" s="1" customFormat="1" ht="30" customHeight="1">
      <c r="A36" s="263">
        <v>862</v>
      </c>
      <c r="B36" s="233" t="s">
        <v>611</v>
      </c>
      <c r="C36" s="436" t="s">
        <v>617</v>
      </c>
      <c r="D36" s="441" t="s">
        <v>578</v>
      </c>
      <c r="E36" s="345" t="s">
        <v>422</v>
      </c>
      <c r="F36" s="261" t="s">
        <v>629</v>
      </c>
    </row>
    <row r="37" spans="1:6" s="1" customFormat="1" ht="30" customHeight="1">
      <c r="A37" s="263">
        <v>864</v>
      </c>
      <c r="B37" s="233" t="s">
        <v>611</v>
      </c>
      <c r="C37" s="436" t="s">
        <v>617</v>
      </c>
      <c r="D37" s="441" t="s">
        <v>579</v>
      </c>
      <c r="E37" s="345" t="s">
        <v>420</v>
      </c>
      <c r="F37" s="442" t="s">
        <v>682</v>
      </c>
    </row>
    <row r="38" spans="1:6" s="1" customFormat="1" ht="30" customHeight="1">
      <c r="A38" s="263">
        <v>865</v>
      </c>
      <c r="B38" s="233" t="s">
        <v>611</v>
      </c>
      <c r="C38" s="436" t="s">
        <v>617</v>
      </c>
      <c r="D38" s="441" t="s">
        <v>579</v>
      </c>
      <c r="E38" s="345" t="s">
        <v>415</v>
      </c>
      <c r="F38" s="442" t="s">
        <v>680</v>
      </c>
    </row>
    <row r="39" spans="1:6" s="1" customFormat="1" ht="30" customHeight="1">
      <c r="A39" s="263">
        <v>866</v>
      </c>
      <c r="B39" s="233" t="s">
        <v>611</v>
      </c>
      <c r="C39" s="436" t="s">
        <v>617</v>
      </c>
      <c r="D39" s="441" t="s">
        <v>579</v>
      </c>
      <c r="E39" s="345" t="s">
        <v>419</v>
      </c>
      <c r="F39" s="442" t="s">
        <v>682</v>
      </c>
    </row>
    <row r="40" spans="1:6" s="1" customFormat="1" ht="30" customHeight="1">
      <c r="A40" s="263">
        <v>867</v>
      </c>
      <c r="B40" s="233" t="s">
        <v>611</v>
      </c>
      <c r="C40" s="436" t="s">
        <v>617</v>
      </c>
      <c r="D40" s="441" t="s">
        <v>579</v>
      </c>
      <c r="E40" s="345" t="s">
        <v>418</v>
      </c>
      <c r="F40" s="442" t="s">
        <v>682</v>
      </c>
    </row>
    <row r="41" spans="1:6" s="1" customFormat="1" ht="30" customHeight="1">
      <c r="A41" s="263">
        <v>868</v>
      </c>
      <c r="B41" s="233" t="s">
        <v>611</v>
      </c>
      <c r="C41" s="436" t="s">
        <v>617</v>
      </c>
      <c r="D41" s="441" t="s">
        <v>579</v>
      </c>
      <c r="E41" s="345" t="s">
        <v>417</v>
      </c>
      <c r="F41" s="442" t="s">
        <v>680</v>
      </c>
    </row>
    <row r="42" spans="1:6" s="1" customFormat="1" ht="30" customHeight="1">
      <c r="A42" s="263">
        <v>869</v>
      </c>
      <c r="B42" s="233" t="s">
        <v>611</v>
      </c>
      <c r="C42" s="436" t="s">
        <v>617</v>
      </c>
      <c r="D42" s="441" t="s">
        <v>580</v>
      </c>
      <c r="E42" s="345" t="s">
        <v>418</v>
      </c>
      <c r="F42" s="437"/>
    </row>
    <row r="43" spans="1:6" s="1" customFormat="1" ht="30" customHeight="1">
      <c r="A43" s="263">
        <v>870</v>
      </c>
      <c r="B43" s="233" t="s">
        <v>611</v>
      </c>
      <c r="C43" s="436" t="s">
        <v>617</v>
      </c>
      <c r="D43" s="441" t="s">
        <v>580</v>
      </c>
      <c r="E43" s="345" t="s">
        <v>432</v>
      </c>
      <c r="F43" s="261" t="s">
        <v>719</v>
      </c>
    </row>
    <row r="44" spans="1:6" s="1" customFormat="1" ht="30" customHeight="1">
      <c r="A44" s="263">
        <v>872</v>
      </c>
      <c r="B44" s="233" t="s">
        <v>611</v>
      </c>
      <c r="C44" s="436" t="s">
        <v>617</v>
      </c>
      <c r="D44" s="441" t="s">
        <v>581</v>
      </c>
      <c r="E44" s="345" t="s">
        <v>420</v>
      </c>
      <c r="F44" s="261" t="s">
        <v>629</v>
      </c>
    </row>
    <row r="45" spans="1:6" s="1" customFormat="1" ht="30" customHeight="1">
      <c r="A45" s="263">
        <v>873</v>
      </c>
      <c r="B45" s="233" t="s">
        <v>611</v>
      </c>
      <c r="C45" s="436" t="s">
        <v>617</v>
      </c>
      <c r="D45" s="441" t="s">
        <v>581</v>
      </c>
      <c r="E45" s="345" t="s">
        <v>415</v>
      </c>
      <c r="F45" s="261" t="s">
        <v>629</v>
      </c>
    </row>
    <row r="46" spans="1:6" s="1" customFormat="1" ht="30" customHeight="1">
      <c r="A46" s="263">
        <v>874</v>
      </c>
      <c r="B46" s="233" t="s">
        <v>611</v>
      </c>
      <c r="C46" s="436" t="s">
        <v>617</v>
      </c>
      <c r="D46" s="441" t="s">
        <v>581</v>
      </c>
      <c r="E46" s="345" t="s">
        <v>419</v>
      </c>
      <c r="F46" s="261" t="s">
        <v>629</v>
      </c>
    </row>
    <row r="47" spans="1:6" s="1" customFormat="1" ht="30" customHeight="1">
      <c r="A47" s="263">
        <v>875</v>
      </c>
      <c r="B47" s="233" t="s">
        <v>611</v>
      </c>
      <c r="C47" s="436" t="s">
        <v>617</v>
      </c>
      <c r="D47" s="441" t="s">
        <v>581</v>
      </c>
      <c r="E47" s="345" t="s">
        <v>417</v>
      </c>
      <c r="F47" s="261" t="s">
        <v>628</v>
      </c>
    </row>
    <row r="48" spans="1:6" s="1" customFormat="1" ht="30" customHeight="1">
      <c r="A48" s="263">
        <v>876</v>
      </c>
      <c r="B48" s="233" t="s">
        <v>611</v>
      </c>
      <c r="C48" s="436" t="s">
        <v>617</v>
      </c>
      <c r="D48" s="441" t="s">
        <v>581</v>
      </c>
      <c r="E48" s="345" t="s">
        <v>422</v>
      </c>
      <c r="F48" s="261" t="s">
        <v>628</v>
      </c>
    </row>
    <row r="49" spans="1:6" s="1" customFormat="1" ht="30" customHeight="1">
      <c r="A49" s="263">
        <v>877</v>
      </c>
      <c r="B49" s="233" t="s">
        <v>611</v>
      </c>
      <c r="C49" s="436" t="s">
        <v>617</v>
      </c>
      <c r="D49" s="441" t="s">
        <v>582</v>
      </c>
      <c r="E49" s="443" t="s">
        <v>415</v>
      </c>
      <c r="F49" s="261" t="s">
        <v>629</v>
      </c>
    </row>
    <row r="50" spans="1:6" s="1" customFormat="1" ht="30" customHeight="1">
      <c r="A50" s="263">
        <v>878</v>
      </c>
      <c r="B50" s="233" t="s">
        <v>611</v>
      </c>
      <c r="C50" s="436" t="s">
        <v>617</v>
      </c>
      <c r="D50" s="441" t="s">
        <v>582</v>
      </c>
      <c r="E50" s="345" t="s">
        <v>419</v>
      </c>
      <c r="F50" s="261" t="s">
        <v>629</v>
      </c>
    </row>
    <row r="51" spans="1:6" s="1" customFormat="1" ht="30" customHeight="1">
      <c r="A51" s="263">
        <v>879</v>
      </c>
      <c r="B51" s="233" t="s">
        <v>611</v>
      </c>
      <c r="C51" s="436" t="s">
        <v>617</v>
      </c>
      <c r="D51" s="441" t="s">
        <v>582</v>
      </c>
      <c r="E51" s="345" t="s">
        <v>420</v>
      </c>
      <c r="F51" s="261" t="s">
        <v>629</v>
      </c>
    </row>
    <row r="52" spans="1:6" s="1" customFormat="1" ht="30" customHeight="1">
      <c r="A52" s="263">
        <v>880</v>
      </c>
      <c r="B52" s="233" t="s">
        <v>611</v>
      </c>
      <c r="C52" s="436" t="s">
        <v>617</v>
      </c>
      <c r="D52" s="441" t="s">
        <v>582</v>
      </c>
      <c r="E52" s="345" t="s">
        <v>417</v>
      </c>
      <c r="F52" s="261" t="s">
        <v>718</v>
      </c>
    </row>
    <row r="53" spans="1:6" s="1" customFormat="1" ht="30" customHeight="1">
      <c r="A53" s="263">
        <v>881</v>
      </c>
      <c r="B53" s="233" t="s">
        <v>611</v>
      </c>
      <c r="C53" s="436" t="s">
        <v>617</v>
      </c>
      <c r="D53" s="441" t="s">
        <v>582</v>
      </c>
      <c r="E53" s="345" t="s">
        <v>422</v>
      </c>
      <c r="F53" s="261" t="s">
        <v>718</v>
      </c>
    </row>
    <row r="54" spans="1:6" s="1" customFormat="1" ht="30" customHeight="1">
      <c r="A54" s="263">
        <v>882</v>
      </c>
      <c r="B54" s="233" t="s">
        <v>611</v>
      </c>
      <c r="C54" s="436" t="s">
        <v>617</v>
      </c>
      <c r="D54" s="441" t="s">
        <v>583</v>
      </c>
      <c r="E54" s="345" t="s">
        <v>451</v>
      </c>
      <c r="F54" s="442" t="s">
        <v>680</v>
      </c>
    </row>
    <row r="55" spans="1:6" s="1" customFormat="1" ht="30" customHeight="1">
      <c r="A55" s="263">
        <v>884</v>
      </c>
      <c r="B55" s="233" t="s">
        <v>611</v>
      </c>
      <c r="C55" s="436" t="s">
        <v>617</v>
      </c>
      <c r="D55" s="441" t="s">
        <v>583</v>
      </c>
      <c r="E55" s="345" t="s">
        <v>418</v>
      </c>
      <c r="F55" s="261" t="s">
        <v>628</v>
      </c>
    </row>
    <row r="56" spans="1:6" s="1" customFormat="1" ht="30" customHeight="1">
      <c r="A56" s="263">
        <v>885</v>
      </c>
      <c r="B56" s="233" t="s">
        <v>611</v>
      </c>
      <c r="C56" s="436" t="s">
        <v>617</v>
      </c>
      <c r="D56" s="441" t="s">
        <v>584</v>
      </c>
      <c r="E56" s="345" t="s">
        <v>420</v>
      </c>
      <c r="F56" s="437"/>
    </row>
    <row r="57" spans="1:6" s="1" customFormat="1" ht="30" customHeight="1">
      <c r="A57" s="263">
        <v>886</v>
      </c>
      <c r="B57" s="233" t="s">
        <v>611</v>
      </c>
      <c r="C57" s="436" t="s">
        <v>617</v>
      </c>
      <c r="D57" s="441" t="s">
        <v>584</v>
      </c>
      <c r="E57" s="345" t="s">
        <v>415</v>
      </c>
      <c r="F57" s="437"/>
    </row>
    <row r="58" spans="1:6" s="1" customFormat="1" ht="30" customHeight="1">
      <c r="A58" s="263">
        <v>887</v>
      </c>
      <c r="B58" s="233" t="s">
        <v>611</v>
      </c>
      <c r="C58" s="436" t="s">
        <v>617</v>
      </c>
      <c r="D58" s="441" t="s">
        <v>584</v>
      </c>
      <c r="E58" s="345" t="s">
        <v>419</v>
      </c>
      <c r="F58" s="437"/>
    </row>
    <row r="59" spans="1:6" s="1" customFormat="1" ht="30" customHeight="1">
      <c r="A59" s="263">
        <v>888</v>
      </c>
      <c r="B59" s="233" t="s">
        <v>611</v>
      </c>
      <c r="C59" s="436" t="s">
        <v>617</v>
      </c>
      <c r="D59" s="441" t="s">
        <v>584</v>
      </c>
      <c r="E59" s="345" t="s">
        <v>418</v>
      </c>
      <c r="F59" s="261" t="s">
        <v>718</v>
      </c>
    </row>
    <row r="60" spans="1:6" s="1" customFormat="1" ht="30" customHeight="1">
      <c r="A60" s="263">
        <v>889</v>
      </c>
      <c r="B60" s="233" t="s">
        <v>611</v>
      </c>
      <c r="C60" s="436" t="s">
        <v>617</v>
      </c>
      <c r="D60" s="441" t="s">
        <v>584</v>
      </c>
      <c r="E60" s="345" t="s">
        <v>416</v>
      </c>
      <c r="F60" s="261" t="s">
        <v>629</v>
      </c>
    </row>
    <row r="61" spans="1:6" s="1" customFormat="1" ht="30" customHeight="1">
      <c r="A61" s="263">
        <v>890</v>
      </c>
      <c r="B61" s="233" t="s">
        <v>611</v>
      </c>
      <c r="C61" s="436" t="s">
        <v>617</v>
      </c>
      <c r="D61" s="441" t="s">
        <v>584</v>
      </c>
      <c r="E61" s="345" t="s">
        <v>432</v>
      </c>
      <c r="F61" s="442" t="s">
        <v>680</v>
      </c>
    </row>
    <row r="62" spans="1:6" s="1" customFormat="1" ht="30" customHeight="1">
      <c r="A62" s="263">
        <v>891</v>
      </c>
      <c r="B62" s="233" t="s">
        <v>611</v>
      </c>
      <c r="C62" s="436" t="s">
        <v>617</v>
      </c>
      <c r="D62" s="441" t="s">
        <v>584</v>
      </c>
      <c r="E62" s="345" t="s">
        <v>417</v>
      </c>
      <c r="F62" s="261" t="s">
        <v>629</v>
      </c>
    </row>
    <row r="63" spans="1:6" s="1" customFormat="1" ht="30" customHeight="1">
      <c r="A63" s="263">
        <v>892</v>
      </c>
      <c r="B63" s="233" t="s">
        <v>611</v>
      </c>
      <c r="C63" s="436" t="s">
        <v>617</v>
      </c>
      <c r="D63" s="441" t="s">
        <v>584</v>
      </c>
      <c r="E63" s="345" t="s">
        <v>422</v>
      </c>
      <c r="F63" s="442" t="s">
        <v>680</v>
      </c>
    </row>
    <row r="64" spans="1:6" s="1" customFormat="1" ht="30" customHeight="1">
      <c r="A64" s="263">
        <v>893</v>
      </c>
      <c r="B64" s="233" t="s">
        <v>611</v>
      </c>
      <c r="C64" s="436" t="s">
        <v>617</v>
      </c>
      <c r="D64" s="441" t="s">
        <v>585</v>
      </c>
      <c r="E64" s="345" t="s">
        <v>420</v>
      </c>
      <c r="F64" s="442" t="s">
        <v>682</v>
      </c>
    </row>
    <row r="65" spans="1:6" s="1" customFormat="1" ht="30" customHeight="1">
      <c r="A65" s="263">
        <v>894</v>
      </c>
      <c r="B65" s="233" t="s">
        <v>611</v>
      </c>
      <c r="C65" s="436" t="s">
        <v>617</v>
      </c>
      <c r="D65" s="441" t="s">
        <v>585</v>
      </c>
      <c r="E65" s="345" t="s">
        <v>415</v>
      </c>
      <c r="F65" s="442" t="s">
        <v>682</v>
      </c>
    </row>
    <row r="66" spans="1:6" s="1" customFormat="1" ht="30" customHeight="1">
      <c r="A66" s="263">
        <v>895</v>
      </c>
      <c r="B66" s="233" t="s">
        <v>611</v>
      </c>
      <c r="C66" s="436" t="s">
        <v>617</v>
      </c>
      <c r="D66" s="441" t="s">
        <v>585</v>
      </c>
      <c r="E66" s="345" t="s">
        <v>419</v>
      </c>
      <c r="F66" s="442" t="s">
        <v>682</v>
      </c>
    </row>
    <row r="67" spans="1:6" s="1" customFormat="1" ht="30" customHeight="1">
      <c r="A67" s="263">
        <v>896</v>
      </c>
      <c r="B67" s="233" t="s">
        <v>611</v>
      </c>
      <c r="C67" s="436" t="s">
        <v>617</v>
      </c>
      <c r="D67" s="441" t="s">
        <v>585</v>
      </c>
      <c r="E67" s="345" t="s">
        <v>418</v>
      </c>
      <c r="F67" s="450" t="s">
        <v>716</v>
      </c>
    </row>
    <row r="68" spans="1:6" s="1" customFormat="1" ht="30" customHeight="1">
      <c r="A68" s="263">
        <v>897</v>
      </c>
      <c r="B68" s="233" t="s">
        <v>611</v>
      </c>
      <c r="C68" s="436" t="s">
        <v>617</v>
      </c>
      <c r="D68" s="441" t="s">
        <v>585</v>
      </c>
      <c r="E68" s="345" t="s">
        <v>416</v>
      </c>
      <c r="F68" s="261" t="s">
        <v>669</v>
      </c>
    </row>
    <row r="69" spans="1:6" s="1" customFormat="1" ht="30" customHeight="1">
      <c r="A69" s="263">
        <v>898</v>
      </c>
      <c r="B69" s="233" t="s">
        <v>611</v>
      </c>
      <c r="C69" s="436" t="s">
        <v>617</v>
      </c>
      <c r="D69" s="441" t="s">
        <v>585</v>
      </c>
      <c r="E69" s="345" t="s">
        <v>432</v>
      </c>
      <c r="F69" s="442" t="s">
        <v>680</v>
      </c>
    </row>
    <row r="70" spans="1:6" s="1" customFormat="1" ht="30" customHeight="1">
      <c r="A70" s="263">
        <v>899</v>
      </c>
      <c r="B70" s="233" t="s">
        <v>611</v>
      </c>
      <c r="C70" s="436" t="s">
        <v>617</v>
      </c>
      <c r="D70" s="441" t="s">
        <v>585</v>
      </c>
      <c r="E70" s="345" t="s">
        <v>417</v>
      </c>
      <c r="F70" s="261" t="s">
        <v>629</v>
      </c>
    </row>
    <row r="71" spans="1:6" s="1" customFormat="1" ht="30" customHeight="1" thickBot="1">
      <c r="A71" s="263">
        <v>900</v>
      </c>
      <c r="B71" s="233" t="s">
        <v>611</v>
      </c>
      <c r="C71" s="444" t="s">
        <v>617</v>
      </c>
      <c r="D71" s="441" t="s">
        <v>585</v>
      </c>
      <c r="E71" s="345" t="s">
        <v>422</v>
      </c>
      <c r="F71" s="261" t="s">
        <v>669</v>
      </c>
    </row>
    <row r="72" spans="1:6" ht="16.5" customHeight="1" thickBot="1">
      <c r="A72" s="547" t="s">
        <v>204</v>
      </c>
      <c r="B72" s="548"/>
      <c r="C72" s="548"/>
      <c r="D72" s="548"/>
      <c r="E72" s="262"/>
      <c r="F72" s="308"/>
    </row>
    <row r="73" spans="1:6" s="1" customFormat="1" ht="29.25" customHeight="1">
      <c r="A73" s="263">
        <v>2021</v>
      </c>
      <c r="B73" s="233" t="s">
        <v>611</v>
      </c>
      <c r="C73" s="436" t="s">
        <v>618</v>
      </c>
      <c r="D73" s="445" t="s">
        <v>586</v>
      </c>
      <c r="E73" s="345" t="s">
        <v>418</v>
      </c>
      <c r="F73" s="261"/>
    </row>
    <row r="74" spans="1:6" s="1" customFormat="1" ht="29.25" customHeight="1">
      <c r="A74" s="263">
        <v>2022</v>
      </c>
      <c r="B74" s="233" t="s">
        <v>611</v>
      </c>
      <c r="C74" s="436" t="s">
        <v>618</v>
      </c>
      <c r="D74" s="445" t="s">
        <v>587</v>
      </c>
      <c r="E74" s="345" t="s">
        <v>452</v>
      </c>
      <c r="F74" s="261"/>
    </row>
    <row r="75" spans="1:6" s="1" customFormat="1" ht="29.25" customHeight="1">
      <c r="A75" s="263">
        <v>2023</v>
      </c>
      <c r="B75" s="233" t="s">
        <v>611</v>
      </c>
      <c r="C75" s="436" t="s">
        <v>618</v>
      </c>
      <c r="D75" s="445" t="s">
        <v>587</v>
      </c>
      <c r="E75" s="345" t="s">
        <v>416</v>
      </c>
      <c r="F75" s="261" t="s">
        <v>672</v>
      </c>
    </row>
    <row r="76" spans="1:6" s="1" customFormat="1" ht="29.25" customHeight="1">
      <c r="A76" s="263">
        <v>2024</v>
      </c>
      <c r="B76" s="233" t="s">
        <v>611</v>
      </c>
      <c r="C76" s="436" t="s">
        <v>618</v>
      </c>
      <c r="D76" s="445" t="s">
        <v>587</v>
      </c>
      <c r="E76" s="345" t="s">
        <v>420</v>
      </c>
      <c r="F76" s="442" t="s">
        <v>682</v>
      </c>
    </row>
    <row r="77" spans="1:6" s="1" customFormat="1" ht="29.25" customHeight="1">
      <c r="A77" s="263">
        <v>2025</v>
      </c>
      <c r="B77" s="233" t="s">
        <v>611</v>
      </c>
      <c r="C77" s="436" t="s">
        <v>618</v>
      </c>
      <c r="D77" s="445" t="s">
        <v>587</v>
      </c>
      <c r="E77" s="345" t="s">
        <v>419</v>
      </c>
      <c r="F77" s="442" t="s">
        <v>682</v>
      </c>
    </row>
    <row r="78" spans="1:6" s="1" customFormat="1" ht="29.25" customHeight="1">
      <c r="A78" s="263">
        <v>2026</v>
      </c>
      <c r="B78" s="233" t="s">
        <v>611</v>
      </c>
      <c r="C78" s="436" t="s">
        <v>618</v>
      </c>
      <c r="D78" s="445" t="s">
        <v>587</v>
      </c>
      <c r="E78" s="345" t="s">
        <v>415</v>
      </c>
      <c r="F78" s="261"/>
    </row>
    <row r="79" spans="1:6" s="1" customFormat="1" ht="29.25" customHeight="1">
      <c r="A79" s="263">
        <v>2027</v>
      </c>
      <c r="B79" s="233" t="s">
        <v>611</v>
      </c>
      <c r="C79" s="436" t="s">
        <v>618</v>
      </c>
      <c r="D79" s="445" t="s">
        <v>205</v>
      </c>
      <c r="E79" s="345" t="s">
        <v>452</v>
      </c>
      <c r="F79" s="261"/>
    </row>
    <row r="80" spans="1:6" s="1" customFormat="1" ht="29.25" customHeight="1">
      <c r="A80" s="263">
        <v>2028</v>
      </c>
      <c r="B80" s="233" t="s">
        <v>611</v>
      </c>
      <c r="C80" s="436" t="s">
        <v>618</v>
      </c>
      <c r="D80" s="445" t="s">
        <v>205</v>
      </c>
      <c r="E80" s="345" t="s">
        <v>423</v>
      </c>
      <c r="F80" s="261" t="s">
        <v>676</v>
      </c>
    </row>
    <row r="81" spans="1:6" s="1" customFormat="1" ht="29.25" customHeight="1">
      <c r="A81" s="263">
        <v>2029</v>
      </c>
      <c r="B81" s="233" t="s">
        <v>611</v>
      </c>
      <c r="C81" s="436" t="s">
        <v>618</v>
      </c>
      <c r="D81" s="445" t="s">
        <v>205</v>
      </c>
      <c r="E81" s="345" t="s">
        <v>420</v>
      </c>
      <c r="F81" s="261" t="s">
        <v>676</v>
      </c>
    </row>
    <row r="82" spans="1:6" s="1" customFormat="1" ht="29.25" customHeight="1">
      <c r="A82" s="263">
        <v>2030</v>
      </c>
      <c r="B82" s="233" t="s">
        <v>611</v>
      </c>
      <c r="C82" s="436" t="s">
        <v>618</v>
      </c>
      <c r="D82" s="445" t="s">
        <v>205</v>
      </c>
      <c r="E82" s="345" t="s">
        <v>419</v>
      </c>
      <c r="F82" s="261" t="s">
        <v>676</v>
      </c>
    </row>
    <row r="83" spans="1:6" s="1" customFormat="1" ht="29.25" customHeight="1">
      <c r="A83" s="263">
        <v>2031</v>
      </c>
      <c r="B83" s="233" t="s">
        <v>611</v>
      </c>
      <c r="C83" s="436" t="s">
        <v>618</v>
      </c>
      <c r="D83" s="445" t="s">
        <v>205</v>
      </c>
      <c r="E83" s="345" t="s">
        <v>415</v>
      </c>
      <c r="F83" s="442" t="s">
        <v>676</v>
      </c>
    </row>
    <row r="84" spans="1:6" s="1" customFormat="1" ht="29.25" customHeight="1">
      <c r="A84" s="263">
        <v>2032</v>
      </c>
      <c r="B84" s="233" t="s">
        <v>611</v>
      </c>
      <c r="C84" s="436" t="s">
        <v>618</v>
      </c>
      <c r="D84" s="445" t="s">
        <v>205</v>
      </c>
      <c r="E84" s="345" t="s">
        <v>421</v>
      </c>
      <c r="F84" s="261" t="s">
        <v>676</v>
      </c>
    </row>
    <row r="85" spans="1:6" s="1" customFormat="1" ht="29.25" customHeight="1">
      <c r="A85" s="263">
        <v>2033</v>
      </c>
      <c r="B85" s="233" t="s">
        <v>611</v>
      </c>
      <c r="C85" s="436" t="s">
        <v>618</v>
      </c>
      <c r="D85" s="445" t="s">
        <v>588</v>
      </c>
      <c r="E85" s="345" t="s">
        <v>418</v>
      </c>
      <c r="F85" s="261"/>
    </row>
    <row r="86" spans="1:6" s="1" customFormat="1" ht="29.25" customHeight="1">
      <c r="A86" s="263">
        <v>2034</v>
      </c>
      <c r="B86" s="233" t="s">
        <v>611</v>
      </c>
      <c r="C86" s="436" t="s">
        <v>618</v>
      </c>
      <c r="D86" s="445" t="s">
        <v>589</v>
      </c>
      <c r="E86" s="345" t="s">
        <v>415</v>
      </c>
      <c r="F86" s="261" t="s">
        <v>674</v>
      </c>
    </row>
    <row r="87" spans="1:6" s="1" customFormat="1" ht="29.25" customHeight="1">
      <c r="A87" s="263">
        <v>2035</v>
      </c>
      <c r="B87" s="233" t="s">
        <v>611</v>
      </c>
      <c r="C87" s="436" t="s">
        <v>618</v>
      </c>
      <c r="D87" s="445" t="s">
        <v>589</v>
      </c>
      <c r="E87" s="345" t="s">
        <v>420</v>
      </c>
      <c r="F87" s="261" t="s">
        <v>674</v>
      </c>
    </row>
    <row r="88" spans="1:6" s="1" customFormat="1" ht="29.25" customHeight="1">
      <c r="A88" s="263">
        <v>2036</v>
      </c>
      <c r="B88" s="233" t="s">
        <v>611</v>
      </c>
      <c r="C88" s="436" t="s">
        <v>618</v>
      </c>
      <c r="D88" s="445" t="s">
        <v>589</v>
      </c>
      <c r="E88" s="345" t="s">
        <v>419</v>
      </c>
      <c r="F88" s="261" t="s">
        <v>674</v>
      </c>
    </row>
    <row r="89" spans="1:6" s="1" customFormat="1" ht="29.25" customHeight="1">
      <c r="A89" s="263">
        <v>2037</v>
      </c>
      <c r="B89" s="233" t="s">
        <v>611</v>
      </c>
      <c r="C89" s="436" t="s">
        <v>618</v>
      </c>
      <c r="D89" s="445" t="s">
        <v>589</v>
      </c>
      <c r="E89" s="345" t="s">
        <v>418</v>
      </c>
      <c r="F89" s="261" t="s">
        <v>720</v>
      </c>
    </row>
    <row r="90" spans="1:6" s="1" customFormat="1" ht="29.25" customHeight="1">
      <c r="A90" s="263">
        <v>2038</v>
      </c>
      <c r="B90" s="233" t="s">
        <v>611</v>
      </c>
      <c r="C90" s="436" t="s">
        <v>618</v>
      </c>
      <c r="D90" s="445" t="s">
        <v>589</v>
      </c>
      <c r="E90" s="345" t="s">
        <v>452</v>
      </c>
      <c r="F90" s="261"/>
    </row>
    <row r="91" spans="1:6" s="1" customFormat="1" ht="29.25" customHeight="1">
      <c r="A91" s="263">
        <v>2039</v>
      </c>
      <c r="B91" s="233" t="s">
        <v>611</v>
      </c>
      <c r="C91" s="436" t="s">
        <v>618</v>
      </c>
      <c r="D91" s="445" t="s">
        <v>590</v>
      </c>
      <c r="E91" s="345" t="s">
        <v>418</v>
      </c>
      <c r="F91" s="442" t="s">
        <v>697</v>
      </c>
    </row>
    <row r="92" spans="1:6" s="1" customFormat="1" ht="29.25" customHeight="1">
      <c r="A92" s="263">
        <v>2040</v>
      </c>
      <c r="B92" s="233" t="s">
        <v>611</v>
      </c>
      <c r="C92" s="436" t="s">
        <v>618</v>
      </c>
      <c r="D92" s="445" t="s">
        <v>591</v>
      </c>
      <c r="E92" s="345" t="s">
        <v>420</v>
      </c>
      <c r="F92" s="261"/>
    </row>
    <row r="93" spans="1:6" s="1" customFormat="1" ht="29.25" customHeight="1">
      <c r="A93" s="263">
        <v>2041</v>
      </c>
      <c r="B93" s="233" t="s">
        <v>611</v>
      </c>
      <c r="C93" s="436" t="s">
        <v>618</v>
      </c>
      <c r="D93" s="445" t="s">
        <v>591</v>
      </c>
      <c r="E93" s="345" t="s">
        <v>415</v>
      </c>
      <c r="F93" s="261"/>
    </row>
    <row r="94" spans="1:6" s="1" customFormat="1" ht="29.25" customHeight="1">
      <c r="A94" s="263">
        <v>2042</v>
      </c>
      <c r="B94" s="233" t="s">
        <v>611</v>
      </c>
      <c r="C94" s="436" t="s">
        <v>618</v>
      </c>
      <c r="D94" s="445" t="s">
        <v>591</v>
      </c>
      <c r="E94" s="345" t="s">
        <v>419</v>
      </c>
      <c r="F94" s="261"/>
    </row>
    <row r="95" spans="1:6" s="1" customFormat="1" ht="29.25" customHeight="1">
      <c r="A95" s="263">
        <v>2043</v>
      </c>
      <c r="B95" s="233" t="s">
        <v>611</v>
      </c>
      <c r="C95" s="436" t="s">
        <v>618</v>
      </c>
      <c r="D95" s="445" t="s">
        <v>591</v>
      </c>
      <c r="E95" s="345" t="s">
        <v>418</v>
      </c>
      <c r="F95" s="442" t="s">
        <v>682</v>
      </c>
    </row>
    <row r="96" spans="1:6" s="1" customFormat="1" ht="29.25" customHeight="1">
      <c r="A96" s="263">
        <v>2044</v>
      </c>
      <c r="B96" s="233" t="s">
        <v>611</v>
      </c>
      <c r="C96" s="436" t="s">
        <v>618</v>
      </c>
      <c r="D96" s="445" t="s">
        <v>591</v>
      </c>
      <c r="E96" s="345" t="s">
        <v>416</v>
      </c>
      <c r="F96" s="261" t="s">
        <v>674</v>
      </c>
    </row>
    <row r="97" spans="1:6" s="1" customFormat="1" ht="29.25" customHeight="1">
      <c r="A97" s="263">
        <v>2045</v>
      </c>
      <c r="B97" s="233" t="s">
        <v>611</v>
      </c>
      <c r="C97" s="436" t="s">
        <v>618</v>
      </c>
      <c r="D97" s="445" t="s">
        <v>591</v>
      </c>
      <c r="E97" s="345" t="s">
        <v>449</v>
      </c>
      <c r="F97" s="261"/>
    </row>
    <row r="98" spans="1:6" s="1" customFormat="1" ht="29.25" customHeight="1">
      <c r="A98" s="263">
        <v>2046</v>
      </c>
      <c r="B98" s="233" t="s">
        <v>611</v>
      </c>
      <c r="C98" s="436" t="s">
        <v>618</v>
      </c>
      <c r="D98" s="445" t="s">
        <v>591</v>
      </c>
      <c r="E98" s="345" t="s">
        <v>423</v>
      </c>
      <c r="F98" s="261" t="s">
        <v>676</v>
      </c>
    </row>
    <row r="99" spans="1:6" ht="15.75" customHeight="1">
      <c r="A99" s="549" t="s">
        <v>116</v>
      </c>
      <c r="B99" s="550"/>
      <c r="C99" s="550"/>
      <c r="D99" s="550"/>
      <c r="E99" s="317"/>
      <c r="F99" s="440"/>
    </row>
    <row r="100" spans="1:6" s="1" customFormat="1" ht="30.75" customHeight="1">
      <c r="A100" s="265">
        <v>2146</v>
      </c>
      <c r="B100" s="237" t="s">
        <v>611</v>
      </c>
      <c r="C100" s="237" t="s">
        <v>619</v>
      </c>
      <c r="D100" s="446" t="s">
        <v>592</v>
      </c>
      <c r="E100" s="345" t="s">
        <v>416</v>
      </c>
      <c r="F100" s="261" t="s">
        <v>673</v>
      </c>
    </row>
    <row r="101" spans="1:6" s="1" customFormat="1" ht="30.75" customHeight="1">
      <c r="A101" s="265">
        <v>2147</v>
      </c>
      <c r="B101" s="237" t="s">
        <v>611</v>
      </c>
      <c r="C101" s="237" t="s">
        <v>619</v>
      </c>
      <c r="D101" s="446" t="s">
        <v>592</v>
      </c>
      <c r="E101" s="345" t="s">
        <v>432</v>
      </c>
      <c r="F101" s="261" t="s">
        <v>673</v>
      </c>
    </row>
    <row r="102" spans="1:6" s="1" customFormat="1" ht="30.75" customHeight="1">
      <c r="A102" s="265">
        <v>2148</v>
      </c>
      <c r="B102" s="237" t="s">
        <v>611</v>
      </c>
      <c r="C102" s="237" t="s">
        <v>619</v>
      </c>
      <c r="D102" s="446" t="s">
        <v>592</v>
      </c>
      <c r="E102" s="345" t="s">
        <v>417</v>
      </c>
      <c r="F102" s="261" t="s">
        <v>673</v>
      </c>
    </row>
    <row r="103" spans="1:6" s="1" customFormat="1" ht="30.75" customHeight="1">
      <c r="A103" s="265">
        <v>2149</v>
      </c>
      <c r="B103" s="237" t="s">
        <v>611</v>
      </c>
      <c r="C103" s="237" t="s">
        <v>619</v>
      </c>
      <c r="D103" s="446" t="s">
        <v>592</v>
      </c>
      <c r="E103" s="345" t="s">
        <v>423</v>
      </c>
      <c r="F103" s="261" t="s">
        <v>673</v>
      </c>
    </row>
    <row r="104" spans="1:6" s="1" customFormat="1" ht="30.75" customHeight="1">
      <c r="A104" s="265">
        <v>2150</v>
      </c>
      <c r="B104" s="237" t="s">
        <v>611</v>
      </c>
      <c r="C104" s="237" t="s">
        <v>619</v>
      </c>
      <c r="D104" s="446" t="s">
        <v>592</v>
      </c>
      <c r="E104" s="345" t="s">
        <v>418</v>
      </c>
      <c r="F104" s="239"/>
    </row>
    <row r="105" spans="1:6" s="1" customFormat="1" ht="30.75" customHeight="1">
      <c r="A105" s="265">
        <v>2151</v>
      </c>
      <c r="B105" s="237" t="s">
        <v>611</v>
      </c>
      <c r="C105" s="237" t="s">
        <v>619</v>
      </c>
      <c r="D105" s="446" t="s">
        <v>592</v>
      </c>
      <c r="E105" s="345" t="s">
        <v>415</v>
      </c>
      <c r="F105" s="442" t="s">
        <v>698</v>
      </c>
    </row>
    <row r="106" spans="1:6" s="1" customFormat="1" ht="30.75" customHeight="1">
      <c r="A106" s="265">
        <v>2152</v>
      </c>
      <c r="B106" s="237" t="s">
        <v>611</v>
      </c>
      <c r="C106" s="237" t="s">
        <v>619</v>
      </c>
      <c r="D106" s="446" t="s">
        <v>592</v>
      </c>
      <c r="E106" s="345" t="s">
        <v>419</v>
      </c>
      <c r="F106" s="261" t="s">
        <v>673</v>
      </c>
    </row>
    <row r="107" spans="1:6" ht="16.5" customHeight="1" thickBot="1">
      <c r="A107" s="551" t="s">
        <v>235</v>
      </c>
      <c r="B107" s="552"/>
      <c r="C107" s="552"/>
      <c r="D107" s="552"/>
      <c r="E107" s="262"/>
      <c r="F107" s="440"/>
    </row>
    <row r="108" spans="1:6" s="1" customFormat="1" ht="30" customHeight="1">
      <c r="A108" s="263">
        <v>2373</v>
      </c>
      <c r="B108" s="233" t="s">
        <v>611</v>
      </c>
      <c r="C108" s="408" t="s">
        <v>620</v>
      </c>
      <c r="D108" s="447" t="s">
        <v>593</v>
      </c>
      <c r="E108" s="345" t="s">
        <v>416</v>
      </c>
      <c r="F108" s="442" t="s">
        <v>721</v>
      </c>
    </row>
    <row r="109" spans="1:6" ht="16.5" customHeight="1" thickBot="1">
      <c r="A109" s="551" t="s">
        <v>236</v>
      </c>
      <c r="B109" s="552"/>
      <c r="C109" s="541"/>
      <c r="D109" s="552"/>
      <c r="E109" s="317"/>
      <c r="F109" s="440"/>
    </row>
    <row r="110" spans="1:6" s="1" customFormat="1" ht="34.5" customHeight="1">
      <c r="A110" s="266">
        <v>2374</v>
      </c>
      <c r="B110" s="235" t="s">
        <v>611</v>
      </c>
      <c r="C110" s="436" t="s">
        <v>621</v>
      </c>
      <c r="D110" s="441" t="s">
        <v>594</v>
      </c>
      <c r="E110" s="345" t="s">
        <v>415</v>
      </c>
      <c r="F110" s="448" t="s">
        <v>676</v>
      </c>
    </row>
    <row r="111" spans="1:6" s="1" customFormat="1" ht="34.5" customHeight="1">
      <c r="A111" s="266">
        <v>2375</v>
      </c>
      <c r="B111" s="235" t="s">
        <v>611</v>
      </c>
      <c r="C111" s="436" t="s">
        <v>621</v>
      </c>
      <c r="D111" s="441" t="s">
        <v>594</v>
      </c>
      <c r="E111" s="345" t="s">
        <v>419</v>
      </c>
      <c r="F111" s="332" t="s">
        <v>675</v>
      </c>
    </row>
    <row r="112" spans="1:6" s="1" customFormat="1" ht="34.5" customHeight="1">
      <c r="A112" s="266">
        <v>2376</v>
      </c>
      <c r="B112" s="235" t="s">
        <v>611</v>
      </c>
      <c r="C112" s="436" t="s">
        <v>621</v>
      </c>
      <c r="D112" s="441" t="s">
        <v>594</v>
      </c>
      <c r="E112" s="345" t="s">
        <v>418</v>
      </c>
      <c r="F112" s="261"/>
    </row>
    <row r="113" spans="1:6" s="1" customFormat="1" ht="34.5" customHeight="1">
      <c r="A113" s="266">
        <v>2377</v>
      </c>
      <c r="B113" s="235" t="s">
        <v>611</v>
      </c>
      <c r="C113" s="436" t="s">
        <v>621</v>
      </c>
      <c r="D113" s="441" t="s">
        <v>594</v>
      </c>
      <c r="E113" s="345" t="s">
        <v>416</v>
      </c>
      <c r="F113" s="261" t="s">
        <v>722</v>
      </c>
    </row>
    <row r="114" spans="1:6" s="1" customFormat="1" ht="34.5" customHeight="1">
      <c r="A114" s="266">
        <v>2378</v>
      </c>
      <c r="B114" s="235" t="s">
        <v>611</v>
      </c>
      <c r="C114" s="436" t="s">
        <v>621</v>
      </c>
      <c r="D114" s="441" t="s">
        <v>594</v>
      </c>
      <c r="E114" s="345" t="s">
        <v>423</v>
      </c>
      <c r="F114" s="261"/>
    </row>
    <row r="115" spans="1:6" s="1" customFormat="1" ht="34.5" customHeight="1">
      <c r="A115" s="266">
        <v>2379</v>
      </c>
      <c r="B115" s="235" t="s">
        <v>611</v>
      </c>
      <c r="C115" s="436" t="s">
        <v>621</v>
      </c>
      <c r="D115" s="441" t="s">
        <v>595</v>
      </c>
      <c r="E115" s="345" t="s">
        <v>415</v>
      </c>
      <c r="F115" s="448" t="s">
        <v>676</v>
      </c>
    </row>
    <row r="116" spans="1:6" s="1" customFormat="1" ht="34.5" customHeight="1">
      <c r="A116" s="266">
        <v>2380</v>
      </c>
      <c r="B116" s="235" t="s">
        <v>611</v>
      </c>
      <c r="C116" s="436" t="s">
        <v>621</v>
      </c>
      <c r="D116" s="441" t="s">
        <v>595</v>
      </c>
      <c r="E116" s="345" t="s">
        <v>419</v>
      </c>
      <c r="F116" s="332" t="s">
        <v>675</v>
      </c>
    </row>
    <row r="117" spans="1:6" s="1" customFormat="1" ht="34.5" customHeight="1">
      <c r="A117" s="266">
        <v>2381</v>
      </c>
      <c r="B117" s="235" t="s">
        <v>611</v>
      </c>
      <c r="C117" s="436" t="s">
        <v>621</v>
      </c>
      <c r="D117" s="441" t="s">
        <v>595</v>
      </c>
      <c r="E117" s="345" t="s">
        <v>416</v>
      </c>
      <c r="F117" s="261" t="s">
        <v>722</v>
      </c>
    </row>
    <row r="118" spans="1:6" s="1" customFormat="1" ht="34.5" customHeight="1">
      <c r="A118" s="266">
        <v>2382</v>
      </c>
      <c r="B118" s="235" t="s">
        <v>611</v>
      </c>
      <c r="C118" s="436" t="s">
        <v>621</v>
      </c>
      <c r="D118" s="441" t="s">
        <v>595</v>
      </c>
      <c r="E118" s="345" t="s">
        <v>423</v>
      </c>
      <c r="F118" s="261"/>
    </row>
    <row r="119" spans="1:6" s="1" customFormat="1" ht="34.5" customHeight="1">
      <c r="A119" s="266">
        <v>2383</v>
      </c>
      <c r="B119" s="235" t="s">
        <v>611</v>
      </c>
      <c r="C119" s="436" t="s">
        <v>621</v>
      </c>
      <c r="D119" s="441" t="s">
        <v>595</v>
      </c>
      <c r="E119" s="345" t="s">
        <v>418</v>
      </c>
      <c r="F119" s="261"/>
    </row>
    <row r="120" spans="1:6" s="1" customFormat="1" ht="34.5" customHeight="1">
      <c r="A120" s="266">
        <v>2384</v>
      </c>
      <c r="B120" s="235" t="s">
        <v>611</v>
      </c>
      <c r="C120" s="436" t="s">
        <v>621</v>
      </c>
      <c r="D120" s="441" t="s">
        <v>596</v>
      </c>
      <c r="E120" s="345" t="s">
        <v>421</v>
      </c>
      <c r="F120" s="332" t="s">
        <v>675</v>
      </c>
    </row>
    <row r="121" spans="1:6" s="1" customFormat="1" ht="34.5" customHeight="1">
      <c r="A121" s="266">
        <v>2385</v>
      </c>
      <c r="B121" s="235" t="s">
        <v>611</v>
      </c>
      <c r="C121" s="436" t="s">
        <v>621</v>
      </c>
      <c r="D121" s="441" t="s">
        <v>596</v>
      </c>
      <c r="E121" s="345" t="s">
        <v>415</v>
      </c>
      <c r="F121" s="448" t="s">
        <v>676</v>
      </c>
    </row>
    <row r="122" spans="1:6" s="1" customFormat="1" ht="34.5" customHeight="1">
      <c r="A122" s="266">
        <v>2386</v>
      </c>
      <c r="B122" s="235" t="s">
        <v>611</v>
      </c>
      <c r="C122" s="436" t="s">
        <v>621</v>
      </c>
      <c r="D122" s="441" t="s">
        <v>596</v>
      </c>
      <c r="E122" s="345" t="s">
        <v>419</v>
      </c>
      <c r="F122" s="332" t="s">
        <v>675</v>
      </c>
    </row>
    <row r="123" spans="1:6" s="1" customFormat="1" ht="34.5" customHeight="1">
      <c r="A123" s="266">
        <v>2387</v>
      </c>
      <c r="B123" s="235" t="s">
        <v>611</v>
      </c>
      <c r="C123" s="436" t="s">
        <v>621</v>
      </c>
      <c r="D123" s="441" t="s">
        <v>596</v>
      </c>
      <c r="E123" s="345" t="s">
        <v>418</v>
      </c>
      <c r="F123" s="261"/>
    </row>
    <row r="124" spans="1:6" s="1" customFormat="1" ht="34.5" customHeight="1">
      <c r="A124" s="266">
        <v>2388</v>
      </c>
      <c r="B124" s="235" t="s">
        <v>611</v>
      </c>
      <c r="C124" s="436" t="s">
        <v>621</v>
      </c>
      <c r="D124" s="441" t="s">
        <v>596</v>
      </c>
      <c r="E124" s="345" t="s">
        <v>416</v>
      </c>
      <c r="F124" s="261" t="s">
        <v>722</v>
      </c>
    </row>
    <row r="125" spans="1:6" s="1" customFormat="1" ht="34.5" customHeight="1">
      <c r="A125" s="266">
        <v>2389</v>
      </c>
      <c r="B125" s="235" t="s">
        <v>611</v>
      </c>
      <c r="C125" s="436" t="s">
        <v>621</v>
      </c>
      <c r="D125" s="441" t="s">
        <v>596</v>
      </c>
      <c r="E125" s="345" t="s">
        <v>423</v>
      </c>
      <c r="F125" s="261"/>
    </row>
    <row r="126" spans="1:6" s="1" customFormat="1" ht="34.5" customHeight="1">
      <c r="A126" s="266">
        <v>2390</v>
      </c>
      <c r="B126" s="235" t="s">
        <v>611</v>
      </c>
      <c r="C126" s="436" t="s">
        <v>621</v>
      </c>
      <c r="D126" s="441" t="s">
        <v>597</v>
      </c>
      <c r="E126" s="345" t="s">
        <v>415</v>
      </c>
      <c r="F126" s="261" t="s">
        <v>723</v>
      </c>
    </row>
    <row r="127" spans="1:6" s="1" customFormat="1" ht="34.5" customHeight="1">
      <c r="A127" s="266">
        <v>2391</v>
      </c>
      <c r="B127" s="235" t="s">
        <v>611</v>
      </c>
      <c r="C127" s="436" t="s">
        <v>621</v>
      </c>
      <c r="D127" s="441" t="s">
        <v>597</v>
      </c>
      <c r="E127" s="345" t="s">
        <v>419</v>
      </c>
      <c r="F127" s="332" t="s">
        <v>675</v>
      </c>
    </row>
    <row r="128" spans="1:6" s="1" customFormat="1" ht="34.5" customHeight="1">
      <c r="A128" s="266">
        <v>2392</v>
      </c>
      <c r="B128" s="235" t="s">
        <v>611</v>
      </c>
      <c r="C128" s="436" t="s">
        <v>621</v>
      </c>
      <c r="D128" s="441" t="s">
        <v>597</v>
      </c>
      <c r="E128" s="345" t="s">
        <v>418</v>
      </c>
      <c r="F128" s="261"/>
    </row>
    <row r="129" spans="1:6" s="1" customFormat="1" ht="34.5" customHeight="1">
      <c r="A129" s="266">
        <v>2393</v>
      </c>
      <c r="B129" s="235" t="s">
        <v>611</v>
      </c>
      <c r="C129" s="436" t="s">
        <v>621</v>
      </c>
      <c r="D129" s="441" t="s">
        <v>597</v>
      </c>
      <c r="E129" s="345" t="s">
        <v>416</v>
      </c>
      <c r="F129" s="261" t="s">
        <v>722</v>
      </c>
    </row>
    <row r="130" spans="1:6" s="1" customFormat="1" ht="34.5" customHeight="1">
      <c r="A130" s="266">
        <v>2394</v>
      </c>
      <c r="B130" s="235" t="s">
        <v>611</v>
      </c>
      <c r="C130" s="436" t="s">
        <v>621</v>
      </c>
      <c r="D130" s="441" t="s">
        <v>237</v>
      </c>
      <c r="E130" s="345" t="s">
        <v>418</v>
      </c>
      <c r="F130" s="261"/>
    </row>
    <row r="131" spans="1:6" s="1" customFormat="1" ht="34.5" customHeight="1">
      <c r="A131" s="266">
        <v>2395</v>
      </c>
      <c r="B131" s="235" t="s">
        <v>611</v>
      </c>
      <c r="C131" s="436" t="s">
        <v>621</v>
      </c>
      <c r="D131" s="441" t="s">
        <v>598</v>
      </c>
      <c r="E131" s="345" t="s">
        <v>418</v>
      </c>
      <c r="F131" s="261"/>
    </row>
    <row r="132" spans="1:6" s="1" customFormat="1" ht="34.5" customHeight="1">
      <c r="A132" s="266">
        <v>2396</v>
      </c>
      <c r="B132" s="235" t="s">
        <v>611</v>
      </c>
      <c r="C132" s="436" t="s">
        <v>621</v>
      </c>
      <c r="D132" s="441" t="s">
        <v>599</v>
      </c>
      <c r="E132" s="345" t="s">
        <v>418</v>
      </c>
      <c r="F132" s="261"/>
    </row>
    <row r="133" spans="1:6" ht="16.5" customHeight="1" thickBot="1">
      <c r="A133" s="547" t="s">
        <v>115</v>
      </c>
      <c r="B133" s="548"/>
      <c r="C133" s="553"/>
      <c r="D133" s="548"/>
      <c r="E133" s="262"/>
      <c r="F133" s="440"/>
    </row>
    <row r="134" spans="1:6" s="1" customFormat="1" ht="34.5" customHeight="1">
      <c r="A134" s="266">
        <v>2497</v>
      </c>
      <c r="B134" s="235" t="s">
        <v>611</v>
      </c>
      <c r="C134" s="436" t="s">
        <v>622</v>
      </c>
      <c r="D134" s="445" t="s">
        <v>600</v>
      </c>
      <c r="E134" s="345" t="s">
        <v>418</v>
      </c>
      <c r="F134" s="261" t="s">
        <v>724</v>
      </c>
    </row>
    <row r="135" spans="1:6" s="1" customFormat="1" ht="34.5" customHeight="1">
      <c r="A135" s="265">
        <v>2498</v>
      </c>
      <c r="B135" s="235" t="s">
        <v>611</v>
      </c>
      <c r="C135" s="436" t="s">
        <v>622</v>
      </c>
      <c r="D135" s="445" t="s">
        <v>601</v>
      </c>
      <c r="E135" s="345" t="s">
        <v>416</v>
      </c>
      <c r="F135" s="261" t="s">
        <v>669</v>
      </c>
    </row>
    <row r="136" spans="1:6" s="1" customFormat="1" ht="34.5" customHeight="1">
      <c r="A136" s="266">
        <v>2499</v>
      </c>
      <c r="B136" s="235" t="s">
        <v>611</v>
      </c>
      <c r="C136" s="436" t="s">
        <v>622</v>
      </c>
      <c r="D136" s="445" t="s">
        <v>601</v>
      </c>
      <c r="E136" s="345" t="s">
        <v>432</v>
      </c>
      <c r="F136" s="261" t="s">
        <v>680</v>
      </c>
    </row>
    <row r="137" spans="1:6" ht="19.5" customHeight="1" thickBot="1">
      <c r="A137" s="554" t="s">
        <v>238</v>
      </c>
      <c r="B137" s="555"/>
      <c r="C137" s="556"/>
      <c r="D137" s="555"/>
      <c r="E137" s="317"/>
      <c r="F137" s="440"/>
    </row>
    <row r="138" spans="1:6" s="1" customFormat="1" ht="32.25" customHeight="1">
      <c r="A138" s="263">
        <v>2500</v>
      </c>
      <c r="B138" s="233" t="s">
        <v>611</v>
      </c>
      <c r="C138" s="436" t="s">
        <v>623</v>
      </c>
      <c r="D138" s="441" t="s">
        <v>602</v>
      </c>
      <c r="E138" s="345" t="s">
        <v>415</v>
      </c>
      <c r="F138" s="442" t="s">
        <v>676</v>
      </c>
    </row>
    <row r="139" spans="1:6" s="1" customFormat="1" ht="32.25" customHeight="1">
      <c r="A139" s="263">
        <v>2501</v>
      </c>
      <c r="B139" s="233" t="s">
        <v>611</v>
      </c>
      <c r="C139" s="436" t="s">
        <v>623</v>
      </c>
      <c r="D139" s="441" t="s">
        <v>602</v>
      </c>
      <c r="E139" s="345" t="s">
        <v>416</v>
      </c>
      <c r="F139" s="261" t="s">
        <v>661</v>
      </c>
    </row>
    <row r="140" spans="1:6" s="1" customFormat="1" ht="32.25" customHeight="1">
      <c r="A140" s="263">
        <v>2502</v>
      </c>
      <c r="B140" s="233" t="s">
        <v>611</v>
      </c>
      <c r="C140" s="436" t="s">
        <v>623</v>
      </c>
      <c r="D140" s="441" t="s">
        <v>602</v>
      </c>
      <c r="E140" s="345" t="s">
        <v>423</v>
      </c>
      <c r="F140" s="261" t="s">
        <v>661</v>
      </c>
    </row>
    <row r="141" spans="1:6" s="1" customFormat="1" ht="32.25" customHeight="1">
      <c r="A141" s="263">
        <v>2503</v>
      </c>
      <c r="B141" s="233" t="s">
        <v>611</v>
      </c>
      <c r="C141" s="436" t="s">
        <v>623</v>
      </c>
      <c r="D141" s="441" t="s">
        <v>603</v>
      </c>
      <c r="E141" s="345" t="s">
        <v>415</v>
      </c>
      <c r="F141" s="442" t="s">
        <v>676</v>
      </c>
    </row>
    <row r="142" spans="1:6" s="1" customFormat="1" ht="32.25" customHeight="1">
      <c r="A142" s="263">
        <v>2504</v>
      </c>
      <c r="B142" s="233" t="s">
        <v>611</v>
      </c>
      <c r="C142" s="436" t="s">
        <v>623</v>
      </c>
      <c r="D142" s="441" t="s">
        <v>603</v>
      </c>
      <c r="E142" s="345" t="s">
        <v>416</v>
      </c>
      <c r="F142" s="261" t="s">
        <v>661</v>
      </c>
    </row>
    <row r="143" spans="1:6" s="1" customFormat="1" ht="32.25" customHeight="1">
      <c r="A143" s="263">
        <v>2505</v>
      </c>
      <c r="B143" s="233" t="s">
        <v>611</v>
      </c>
      <c r="C143" s="436" t="s">
        <v>623</v>
      </c>
      <c r="D143" s="441" t="s">
        <v>603</v>
      </c>
      <c r="E143" s="345" t="s">
        <v>423</v>
      </c>
      <c r="F143" s="261" t="s">
        <v>661</v>
      </c>
    </row>
    <row r="144" spans="1:6" s="1" customFormat="1" ht="32.25" customHeight="1">
      <c r="A144" s="263">
        <v>2506</v>
      </c>
      <c r="B144" s="233" t="s">
        <v>611</v>
      </c>
      <c r="C144" s="436" t="s">
        <v>623</v>
      </c>
      <c r="D144" s="441" t="s">
        <v>604</v>
      </c>
      <c r="E144" s="345" t="s">
        <v>415</v>
      </c>
      <c r="F144" s="442" t="s">
        <v>697</v>
      </c>
    </row>
    <row r="145" spans="1:6" s="1" customFormat="1" ht="32.25" customHeight="1">
      <c r="A145" s="263">
        <v>2507</v>
      </c>
      <c r="B145" s="233" t="s">
        <v>611</v>
      </c>
      <c r="C145" s="436" t="s">
        <v>623</v>
      </c>
      <c r="D145" s="441" t="s">
        <v>604</v>
      </c>
      <c r="E145" s="345" t="s">
        <v>416</v>
      </c>
      <c r="F145" s="261" t="s">
        <v>661</v>
      </c>
    </row>
    <row r="146" spans="1:6" s="1" customFormat="1" ht="32.25" customHeight="1">
      <c r="A146" s="263">
        <v>2508</v>
      </c>
      <c r="B146" s="233" t="s">
        <v>611</v>
      </c>
      <c r="C146" s="436" t="s">
        <v>623</v>
      </c>
      <c r="D146" s="441" t="s">
        <v>604</v>
      </c>
      <c r="E146" s="345" t="s">
        <v>449</v>
      </c>
      <c r="F146" s="261"/>
    </row>
    <row r="147" spans="1:6" s="1" customFormat="1" ht="32.25" customHeight="1">
      <c r="A147" s="267">
        <v>2509</v>
      </c>
      <c r="B147" s="233" t="s">
        <v>611</v>
      </c>
      <c r="C147" s="436" t="s">
        <v>623</v>
      </c>
      <c r="D147" s="441" t="s">
        <v>604</v>
      </c>
      <c r="E147" s="345" t="s">
        <v>423</v>
      </c>
      <c r="F147" s="261" t="s">
        <v>661</v>
      </c>
    </row>
    <row r="148" spans="1:6" ht="19.5" customHeight="1" thickBot="1">
      <c r="A148" s="551" t="s">
        <v>239</v>
      </c>
      <c r="B148" s="552"/>
      <c r="C148" s="541"/>
      <c r="D148" s="552"/>
      <c r="E148" s="262"/>
      <c r="F148" s="440"/>
    </row>
    <row r="149" spans="1:6" s="1" customFormat="1" ht="31.5" customHeight="1">
      <c r="A149" s="263">
        <v>2510</v>
      </c>
      <c r="B149" s="233" t="s">
        <v>611</v>
      </c>
      <c r="C149" s="436" t="s">
        <v>624</v>
      </c>
      <c r="D149" s="445" t="s">
        <v>605</v>
      </c>
      <c r="E149" s="345" t="s">
        <v>416</v>
      </c>
      <c r="F149" s="261" t="s">
        <v>672</v>
      </c>
    </row>
    <row r="150" spans="1:6" s="1" customFormat="1" ht="31.5" customHeight="1">
      <c r="A150" s="263">
        <v>2511</v>
      </c>
      <c r="B150" s="233" t="s">
        <v>611</v>
      </c>
      <c r="C150" s="436" t="s">
        <v>624</v>
      </c>
      <c r="D150" s="445" t="s">
        <v>606</v>
      </c>
      <c r="E150" s="345" t="s">
        <v>421</v>
      </c>
      <c r="F150" s="261" t="s">
        <v>725</v>
      </c>
    </row>
    <row r="151" spans="1:6" s="1" customFormat="1" ht="31.5" customHeight="1">
      <c r="A151" s="263">
        <v>2512</v>
      </c>
      <c r="B151" s="233" t="s">
        <v>611</v>
      </c>
      <c r="C151" s="436" t="s">
        <v>624</v>
      </c>
      <c r="D151" s="445" t="s">
        <v>606</v>
      </c>
      <c r="E151" s="345" t="s">
        <v>415</v>
      </c>
      <c r="F151" s="442" t="s">
        <v>708</v>
      </c>
    </row>
    <row r="152" spans="1:6" s="1" customFormat="1" ht="31.5" customHeight="1">
      <c r="A152" s="263">
        <v>2513</v>
      </c>
      <c r="B152" s="233" t="s">
        <v>611</v>
      </c>
      <c r="C152" s="436" t="s">
        <v>624</v>
      </c>
      <c r="D152" s="445" t="s">
        <v>606</v>
      </c>
      <c r="E152" s="345" t="s">
        <v>419</v>
      </c>
      <c r="F152" s="261" t="s">
        <v>725</v>
      </c>
    </row>
    <row r="153" spans="1:6" s="1" customFormat="1" ht="31.5" customHeight="1">
      <c r="A153" s="263">
        <v>2514</v>
      </c>
      <c r="B153" s="233" t="s">
        <v>611</v>
      </c>
      <c r="C153" s="436" t="s">
        <v>624</v>
      </c>
      <c r="D153" s="445" t="s">
        <v>606</v>
      </c>
      <c r="E153" s="345" t="s">
        <v>417</v>
      </c>
      <c r="F153" s="261" t="s">
        <v>725</v>
      </c>
    </row>
    <row r="154" spans="1:6" s="1" customFormat="1" ht="31.5" customHeight="1">
      <c r="A154" s="263">
        <v>2515</v>
      </c>
      <c r="B154" s="233" t="s">
        <v>611</v>
      </c>
      <c r="C154" s="436" t="s">
        <v>624</v>
      </c>
      <c r="D154" s="445" t="s">
        <v>607</v>
      </c>
      <c r="E154" s="345" t="s">
        <v>415</v>
      </c>
      <c r="F154" s="442" t="s">
        <v>708</v>
      </c>
    </row>
    <row r="155" spans="1:6" ht="18.75" customHeight="1">
      <c r="A155" s="540" t="s">
        <v>243</v>
      </c>
      <c r="B155" s="541"/>
      <c r="C155" s="541"/>
      <c r="D155" s="541"/>
      <c r="E155" s="317"/>
      <c r="F155" s="440"/>
    </row>
    <row r="156" spans="1:6" s="1" customFormat="1" ht="31.5" customHeight="1">
      <c r="A156" s="265">
        <v>2522</v>
      </c>
      <c r="B156" s="436" t="s">
        <v>611</v>
      </c>
      <c r="C156" s="436" t="s">
        <v>625</v>
      </c>
      <c r="D156" s="445" t="s">
        <v>608</v>
      </c>
      <c r="E156" s="345" t="s">
        <v>418</v>
      </c>
      <c r="F156" s="261" t="s">
        <v>673</v>
      </c>
    </row>
    <row r="157" spans="1:6" s="1" customFormat="1" ht="31.5" customHeight="1">
      <c r="A157" s="265">
        <v>2524</v>
      </c>
      <c r="B157" s="436" t="s">
        <v>611</v>
      </c>
      <c r="C157" s="436" t="s">
        <v>625</v>
      </c>
      <c r="D157" s="445" t="s">
        <v>609</v>
      </c>
      <c r="E157" s="345" t="s">
        <v>418</v>
      </c>
      <c r="F157" s="261" t="s">
        <v>673</v>
      </c>
    </row>
    <row r="158" spans="1:6" s="1" customFormat="1" ht="31.5" customHeight="1">
      <c r="A158" s="265">
        <v>2526</v>
      </c>
      <c r="B158" s="436" t="s">
        <v>611</v>
      </c>
      <c r="C158" s="436" t="s">
        <v>625</v>
      </c>
      <c r="D158" s="445" t="s">
        <v>610</v>
      </c>
      <c r="E158" s="345" t="s">
        <v>418</v>
      </c>
      <c r="F158" s="261" t="s">
        <v>673</v>
      </c>
    </row>
    <row r="159" spans="1:6">
      <c r="D159" s="269"/>
      <c r="E159" s="224"/>
      <c r="F159" s="245"/>
    </row>
    <row r="160" spans="1:6">
      <c r="D160" s="269"/>
      <c r="E160" s="224"/>
      <c r="F160" s="245"/>
    </row>
    <row r="161" spans="4:6">
      <c r="D161" s="269"/>
      <c r="E161" s="224"/>
      <c r="F161" s="245"/>
    </row>
    <row r="162" spans="4:6">
      <c r="D162" s="269"/>
      <c r="E162" s="224"/>
      <c r="F162" s="245"/>
    </row>
    <row r="163" spans="4:6">
      <c r="D163" s="269"/>
      <c r="E163" s="224"/>
      <c r="F163" s="245"/>
    </row>
    <row r="164" spans="4:6">
      <c r="D164" s="269"/>
      <c r="E164" s="224"/>
      <c r="F164" s="245"/>
    </row>
    <row r="165" spans="4:6">
      <c r="D165" s="269"/>
      <c r="E165" s="224"/>
      <c r="F165" s="245"/>
    </row>
    <row r="166" spans="4:6">
      <c r="D166" s="269"/>
      <c r="E166" s="224"/>
      <c r="F166" s="245"/>
    </row>
    <row r="167" spans="4:6">
      <c r="D167" s="269"/>
      <c r="E167" s="224"/>
      <c r="F167" s="245"/>
    </row>
    <row r="168" spans="4:6">
      <c r="D168" s="269"/>
      <c r="E168" s="224"/>
      <c r="F168" s="245"/>
    </row>
    <row r="169" spans="4:6">
      <c r="D169" s="269"/>
      <c r="E169" s="224"/>
      <c r="F169" s="245"/>
    </row>
    <row r="170" spans="4:6">
      <c r="D170" s="269"/>
      <c r="E170" s="224"/>
      <c r="F170" s="245"/>
    </row>
    <row r="171" spans="4:6">
      <c r="D171" s="269"/>
      <c r="E171" s="224"/>
      <c r="F171" s="245"/>
    </row>
    <row r="172" spans="4:6">
      <c r="D172" s="269"/>
      <c r="E172" s="224"/>
      <c r="F172" s="245"/>
    </row>
    <row r="173" spans="4:6">
      <c r="D173" s="269"/>
      <c r="E173" s="224"/>
      <c r="F173" s="245"/>
    </row>
    <row r="174" spans="4:6">
      <c r="D174" s="269"/>
      <c r="E174" s="224"/>
      <c r="F174" s="245"/>
    </row>
    <row r="175" spans="4:6">
      <c r="D175" s="269"/>
      <c r="E175" s="224"/>
      <c r="F175" s="245"/>
    </row>
    <row r="176" spans="4:6">
      <c r="D176" s="269"/>
      <c r="E176" s="224"/>
      <c r="F176" s="245"/>
    </row>
    <row r="177" spans="4:6">
      <c r="D177" s="269"/>
      <c r="E177" s="224"/>
      <c r="F177" s="245"/>
    </row>
    <row r="178" spans="4:6">
      <c r="D178" s="269"/>
      <c r="E178" s="224"/>
      <c r="F178" s="245"/>
    </row>
    <row r="179" spans="4:6">
      <c r="D179" s="269"/>
      <c r="E179" s="224"/>
      <c r="F179" s="245"/>
    </row>
    <row r="180" spans="4:6">
      <c r="D180" s="269"/>
      <c r="E180" s="224"/>
      <c r="F180" s="245"/>
    </row>
    <row r="181" spans="4:6">
      <c r="D181" s="269"/>
      <c r="E181" s="224"/>
      <c r="F181" s="245"/>
    </row>
    <row r="182" spans="4:6">
      <c r="D182" s="269"/>
      <c r="E182" s="224"/>
      <c r="F182" s="245"/>
    </row>
    <row r="183" spans="4:6">
      <c r="D183" s="269"/>
      <c r="E183" s="224"/>
      <c r="F183" s="245"/>
    </row>
    <row r="184" spans="4:6">
      <c r="D184" s="269"/>
      <c r="E184" s="224"/>
      <c r="F184" s="245"/>
    </row>
    <row r="185" spans="4:6">
      <c r="D185" s="269"/>
      <c r="E185" s="224"/>
      <c r="F185" s="245"/>
    </row>
    <row r="186" spans="4:6">
      <c r="D186" s="269"/>
      <c r="E186" s="224"/>
      <c r="F186" s="245"/>
    </row>
    <row r="187" spans="4:6">
      <c r="D187" s="269"/>
      <c r="E187" s="224"/>
      <c r="F187" s="245"/>
    </row>
    <row r="188" spans="4:6">
      <c r="D188" s="269"/>
      <c r="E188" s="224"/>
      <c r="F188" s="245"/>
    </row>
    <row r="189" spans="4:6">
      <c r="D189" s="269"/>
      <c r="E189" s="224"/>
      <c r="F189" s="245"/>
    </row>
    <row r="190" spans="4:6">
      <c r="D190" s="269"/>
      <c r="E190" s="224"/>
      <c r="F190" s="245"/>
    </row>
    <row r="191" spans="4:6">
      <c r="D191" s="269"/>
      <c r="E191" s="224"/>
      <c r="F191" s="245"/>
    </row>
    <row r="192" spans="4:6">
      <c r="D192" s="269"/>
      <c r="E192" s="224"/>
      <c r="F192" s="245"/>
    </row>
    <row r="193" spans="4:6">
      <c r="D193" s="269"/>
      <c r="E193" s="224"/>
      <c r="F193" s="245"/>
    </row>
    <row r="194" spans="4:6">
      <c r="D194" s="269"/>
      <c r="E194" s="224"/>
      <c r="F194" s="245"/>
    </row>
    <row r="195" spans="4:6">
      <c r="D195" s="269"/>
      <c r="E195" s="224"/>
      <c r="F195" s="245"/>
    </row>
    <row r="196" spans="4:6">
      <c r="D196" s="269"/>
      <c r="E196" s="224"/>
      <c r="F196" s="245"/>
    </row>
    <row r="197" spans="4:6">
      <c r="D197" s="269"/>
      <c r="E197" s="224"/>
      <c r="F197" s="245"/>
    </row>
    <row r="198" spans="4:6">
      <c r="D198" s="269"/>
      <c r="E198" s="224"/>
      <c r="F198" s="245"/>
    </row>
    <row r="199" spans="4:6">
      <c r="D199" s="269"/>
      <c r="E199" s="224"/>
      <c r="F199" s="245"/>
    </row>
    <row r="200" spans="4:6">
      <c r="D200" s="269"/>
      <c r="E200" s="224"/>
      <c r="F200" s="245"/>
    </row>
    <row r="201" spans="4:6">
      <c r="D201" s="269"/>
      <c r="E201" s="224"/>
      <c r="F201" s="245"/>
    </row>
    <row r="202" spans="4:6">
      <c r="D202" s="269"/>
      <c r="E202" s="224"/>
      <c r="F202" s="245"/>
    </row>
    <row r="203" spans="4:6">
      <c r="D203" s="269"/>
      <c r="E203" s="224"/>
      <c r="F203" s="245"/>
    </row>
    <row r="204" spans="4:6">
      <c r="D204" s="269"/>
      <c r="E204" s="224"/>
      <c r="F204" s="245"/>
    </row>
    <row r="205" spans="4:6">
      <c r="D205" s="269"/>
      <c r="E205" s="224"/>
      <c r="F205" s="245"/>
    </row>
    <row r="206" spans="4:6">
      <c r="D206" s="269"/>
      <c r="E206" s="224"/>
      <c r="F206" s="245"/>
    </row>
    <row r="207" spans="4:6">
      <c r="D207" s="269"/>
      <c r="E207" s="224"/>
      <c r="F207" s="245"/>
    </row>
    <row r="208" spans="4:6">
      <c r="D208" s="269"/>
      <c r="E208" s="224"/>
      <c r="F208" s="245"/>
    </row>
    <row r="209" spans="4:6">
      <c r="D209" s="269"/>
      <c r="E209" s="224"/>
      <c r="F209" s="245"/>
    </row>
    <row r="210" spans="4:6">
      <c r="D210" s="269"/>
      <c r="E210" s="224"/>
      <c r="F210" s="245"/>
    </row>
    <row r="211" spans="4:6">
      <c r="D211" s="269"/>
      <c r="E211" s="224"/>
      <c r="F211" s="245"/>
    </row>
    <row r="212" spans="4:6">
      <c r="D212" s="269"/>
      <c r="E212" s="224"/>
      <c r="F212" s="245"/>
    </row>
    <row r="213" spans="4:6">
      <c r="D213" s="269"/>
      <c r="E213" s="224"/>
      <c r="F213" s="245"/>
    </row>
    <row r="214" spans="4:6">
      <c r="D214" s="269"/>
      <c r="E214" s="224"/>
      <c r="F214" s="245"/>
    </row>
    <row r="215" spans="4:6">
      <c r="D215" s="269"/>
      <c r="E215" s="224"/>
      <c r="F215" s="245"/>
    </row>
    <row r="216" spans="4:6">
      <c r="D216" s="269"/>
      <c r="E216" s="224"/>
      <c r="F216" s="245"/>
    </row>
    <row r="217" spans="4:6">
      <c r="D217" s="269"/>
      <c r="E217" s="224"/>
      <c r="F217" s="245"/>
    </row>
    <row r="218" spans="4:6">
      <c r="D218" s="269"/>
      <c r="E218" s="224"/>
      <c r="F218" s="245"/>
    </row>
    <row r="219" spans="4:6">
      <c r="D219" s="269"/>
      <c r="E219" s="224"/>
      <c r="F219" s="245"/>
    </row>
    <row r="220" spans="4:6">
      <c r="D220" s="269"/>
      <c r="E220" s="224"/>
      <c r="F220" s="245"/>
    </row>
    <row r="221" spans="4:6">
      <c r="D221" s="269"/>
      <c r="E221" s="224"/>
      <c r="F221" s="245"/>
    </row>
    <row r="222" spans="4:6">
      <c r="D222" s="269"/>
      <c r="E222" s="224"/>
      <c r="F222" s="245"/>
    </row>
    <row r="223" spans="4:6">
      <c r="D223" s="269"/>
      <c r="E223" s="224"/>
      <c r="F223" s="245"/>
    </row>
    <row r="224" spans="4:6">
      <c r="D224" s="269"/>
      <c r="E224" s="224"/>
      <c r="F224" s="245"/>
    </row>
    <row r="225" spans="4:6">
      <c r="D225" s="269"/>
      <c r="E225" s="224"/>
      <c r="F225" s="245"/>
    </row>
    <row r="226" spans="4:6">
      <c r="D226" s="269"/>
      <c r="E226" s="224"/>
      <c r="F226" s="245"/>
    </row>
    <row r="227" spans="4:6">
      <c r="D227" s="269"/>
      <c r="E227" s="224"/>
      <c r="F227" s="245"/>
    </row>
    <row r="228" spans="4:6">
      <c r="D228" s="269"/>
      <c r="E228" s="224"/>
      <c r="F228" s="245"/>
    </row>
    <row r="229" spans="4:6">
      <c r="D229" s="269"/>
      <c r="E229" s="224"/>
      <c r="F229" s="245"/>
    </row>
    <row r="230" spans="4:6">
      <c r="D230" s="269"/>
      <c r="E230" s="224"/>
      <c r="F230" s="245"/>
    </row>
    <row r="231" spans="4:6">
      <c r="D231" s="269"/>
      <c r="E231" s="224"/>
      <c r="F231" s="245"/>
    </row>
    <row r="232" spans="4:6">
      <c r="D232" s="269"/>
      <c r="E232" s="224"/>
      <c r="F232" s="245"/>
    </row>
    <row r="233" spans="4:6">
      <c r="D233" s="269"/>
      <c r="E233" s="224"/>
      <c r="F233" s="245"/>
    </row>
    <row r="234" spans="4:6">
      <c r="D234" s="269"/>
      <c r="E234" s="224"/>
      <c r="F234" s="245"/>
    </row>
    <row r="235" spans="4:6">
      <c r="D235" s="269"/>
      <c r="E235" s="224"/>
      <c r="F235" s="245"/>
    </row>
    <row r="236" spans="4:6">
      <c r="D236" s="269"/>
      <c r="E236" s="224"/>
      <c r="F236" s="245"/>
    </row>
    <row r="237" spans="4:6">
      <c r="D237" s="269"/>
      <c r="E237" s="224"/>
      <c r="F237" s="245"/>
    </row>
    <row r="238" spans="4:6">
      <c r="D238" s="269"/>
      <c r="E238" s="224"/>
      <c r="F238" s="245"/>
    </row>
    <row r="239" spans="4:6">
      <c r="D239" s="269"/>
      <c r="E239" s="224"/>
      <c r="F239" s="245"/>
    </row>
    <row r="240" spans="4:6">
      <c r="D240" s="269"/>
      <c r="E240" s="224"/>
      <c r="F240" s="245"/>
    </row>
    <row r="241" spans="4:6">
      <c r="D241" s="269"/>
      <c r="E241" s="224"/>
      <c r="F241" s="245"/>
    </row>
    <row r="242" spans="4:6">
      <c r="D242" s="269"/>
      <c r="E242" s="224"/>
      <c r="F242" s="245"/>
    </row>
    <row r="243" spans="4:6">
      <c r="D243" s="269"/>
      <c r="E243" s="224"/>
      <c r="F243" s="245"/>
    </row>
    <row r="244" spans="4:6">
      <c r="D244" s="269"/>
      <c r="E244" s="224"/>
      <c r="F244" s="245"/>
    </row>
    <row r="245" spans="4:6">
      <c r="D245" s="269"/>
      <c r="E245" s="224"/>
      <c r="F245" s="245"/>
    </row>
    <row r="246" spans="4:6">
      <c r="D246" s="269"/>
      <c r="E246" s="224"/>
      <c r="F246" s="245"/>
    </row>
    <row r="247" spans="4:6">
      <c r="D247" s="269"/>
      <c r="E247" s="224"/>
      <c r="F247" s="245"/>
    </row>
    <row r="248" spans="4:6">
      <c r="D248" s="269"/>
      <c r="E248" s="224"/>
      <c r="F248" s="245"/>
    </row>
    <row r="249" spans="4:6">
      <c r="D249" s="269"/>
      <c r="E249" s="224"/>
      <c r="F249" s="245"/>
    </row>
    <row r="250" spans="4:6">
      <c r="D250" s="269"/>
      <c r="E250" s="224"/>
      <c r="F250" s="245"/>
    </row>
    <row r="251" spans="4:6">
      <c r="D251" s="269"/>
      <c r="E251" s="224"/>
      <c r="F251" s="245"/>
    </row>
    <row r="252" spans="4:6">
      <c r="D252" s="269"/>
      <c r="E252" s="224"/>
      <c r="F252" s="245"/>
    </row>
    <row r="253" spans="4:6">
      <c r="D253" s="269"/>
      <c r="E253" s="224"/>
      <c r="F253" s="245"/>
    </row>
    <row r="254" spans="4:6">
      <c r="D254" s="269"/>
      <c r="E254" s="224"/>
      <c r="F254" s="245"/>
    </row>
    <row r="255" spans="4:6">
      <c r="D255" s="269"/>
      <c r="E255" s="224"/>
      <c r="F255" s="245"/>
    </row>
    <row r="256" spans="4:6">
      <c r="D256" s="269"/>
      <c r="E256" s="224"/>
      <c r="F256" s="245"/>
    </row>
    <row r="257" spans="4:6">
      <c r="D257" s="269"/>
      <c r="E257" s="224"/>
      <c r="F257" s="245"/>
    </row>
    <row r="258" spans="4:6">
      <c r="D258" s="269"/>
      <c r="E258" s="224"/>
      <c r="F258" s="245"/>
    </row>
    <row r="259" spans="4:6">
      <c r="D259" s="269"/>
      <c r="E259" s="224"/>
      <c r="F259" s="245"/>
    </row>
    <row r="260" spans="4:6">
      <c r="D260" s="269"/>
      <c r="E260" s="224"/>
      <c r="F260" s="245"/>
    </row>
    <row r="261" spans="4:6">
      <c r="D261" s="269"/>
      <c r="E261" s="224"/>
      <c r="F261" s="245"/>
    </row>
    <row r="262" spans="4:6">
      <c r="D262" s="269"/>
      <c r="E262" s="224"/>
      <c r="F262" s="245"/>
    </row>
    <row r="263" spans="4:6">
      <c r="D263" s="269"/>
      <c r="E263" s="224"/>
      <c r="F263" s="245"/>
    </row>
    <row r="264" spans="4:6">
      <c r="D264" s="269"/>
      <c r="E264" s="224"/>
      <c r="F264" s="245"/>
    </row>
    <row r="265" spans="4:6">
      <c r="D265" s="269"/>
      <c r="E265" s="224"/>
      <c r="F265" s="245"/>
    </row>
    <row r="266" spans="4:6">
      <c r="D266" s="269"/>
      <c r="E266" s="224"/>
      <c r="F266" s="245"/>
    </row>
    <row r="267" spans="4:6">
      <c r="D267" s="269"/>
      <c r="E267" s="224"/>
      <c r="F267" s="245"/>
    </row>
    <row r="268" spans="4:6">
      <c r="D268" s="269"/>
      <c r="E268" s="224"/>
      <c r="F268" s="245"/>
    </row>
    <row r="269" spans="4:6">
      <c r="D269" s="269"/>
      <c r="E269" s="224"/>
      <c r="F269" s="245"/>
    </row>
    <row r="270" spans="4:6">
      <c r="D270" s="269"/>
      <c r="E270" s="224"/>
      <c r="F270" s="245"/>
    </row>
    <row r="271" spans="4:6">
      <c r="D271" s="269"/>
      <c r="E271" s="224"/>
      <c r="F271" s="245"/>
    </row>
    <row r="272" spans="4:6">
      <c r="D272" s="269"/>
      <c r="E272" s="224"/>
      <c r="F272" s="245"/>
    </row>
    <row r="273" spans="4:6">
      <c r="D273" s="269"/>
      <c r="E273" s="224"/>
      <c r="F273" s="245"/>
    </row>
    <row r="274" spans="4:6">
      <c r="D274" s="269"/>
      <c r="E274" s="224"/>
      <c r="F274" s="245"/>
    </row>
    <row r="275" spans="4:6">
      <c r="D275" s="269"/>
      <c r="E275" s="224"/>
      <c r="F275" s="245"/>
    </row>
    <row r="276" spans="4:6">
      <c r="D276" s="269"/>
      <c r="E276" s="224"/>
      <c r="F276" s="245"/>
    </row>
    <row r="277" spans="4:6">
      <c r="D277" s="269"/>
      <c r="E277" s="224"/>
      <c r="F277" s="245"/>
    </row>
    <row r="278" spans="4:6">
      <c r="D278" s="269"/>
      <c r="E278" s="224"/>
      <c r="F278" s="245"/>
    </row>
    <row r="279" spans="4:6">
      <c r="D279" s="269"/>
      <c r="E279" s="224"/>
      <c r="F279" s="245"/>
    </row>
    <row r="280" spans="4:6">
      <c r="D280" s="269"/>
      <c r="E280" s="224"/>
      <c r="F280" s="245"/>
    </row>
    <row r="281" spans="4:6">
      <c r="D281" s="269"/>
      <c r="E281" s="224"/>
      <c r="F281" s="245"/>
    </row>
    <row r="282" spans="4:6">
      <c r="D282" s="269"/>
      <c r="E282" s="224"/>
      <c r="F282" s="245"/>
    </row>
    <row r="283" spans="4:6">
      <c r="D283" s="269"/>
      <c r="E283" s="224"/>
      <c r="F283" s="245"/>
    </row>
    <row r="284" spans="4:6">
      <c r="D284" s="269"/>
      <c r="E284" s="224"/>
      <c r="F284" s="245"/>
    </row>
    <row r="285" spans="4:6">
      <c r="D285" s="269"/>
      <c r="E285" s="224"/>
      <c r="F285" s="245"/>
    </row>
    <row r="286" spans="4:6">
      <c r="D286" s="269"/>
      <c r="E286" s="224"/>
      <c r="F286" s="245"/>
    </row>
    <row r="287" spans="4:6">
      <c r="D287" s="269"/>
      <c r="E287" s="224"/>
      <c r="F287" s="245"/>
    </row>
    <row r="288" spans="4:6">
      <c r="D288" s="269"/>
      <c r="E288" s="224"/>
      <c r="F288" s="245"/>
    </row>
    <row r="289" spans="4:6">
      <c r="D289" s="269"/>
      <c r="E289" s="224"/>
      <c r="F289" s="245"/>
    </row>
    <row r="290" spans="4:6">
      <c r="D290" s="269"/>
      <c r="E290" s="224"/>
      <c r="F290" s="245"/>
    </row>
    <row r="291" spans="4:6">
      <c r="D291" s="269"/>
      <c r="E291" s="224"/>
      <c r="F291" s="245"/>
    </row>
    <row r="292" spans="4:6">
      <c r="D292" s="269"/>
      <c r="E292" s="224"/>
      <c r="F292" s="245"/>
    </row>
    <row r="293" spans="4:6">
      <c r="D293" s="269"/>
      <c r="E293" s="224"/>
      <c r="F293" s="245"/>
    </row>
    <row r="294" spans="4:6">
      <c r="D294" s="269"/>
      <c r="E294" s="224"/>
      <c r="F294" s="245"/>
    </row>
    <row r="295" spans="4:6">
      <c r="D295" s="269"/>
      <c r="E295" s="224"/>
      <c r="F295" s="245"/>
    </row>
    <row r="296" spans="4:6">
      <c r="D296" s="269"/>
      <c r="E296" s="224"/>
      <c r="F296" s="245"/>
    </row>
    <row r="297" spans="4:6">
      <c r="D297" s="269"/>
      <c r="E297" s="224"/>
      <c r="F297" s="245"/>
    </row>
    <row r="298" spans="4:6">
      <c r="D298" s="269"/>
      <c r="E298" s="224"/>
      <c r="F298" s="245"/>
    </row>
    <row r="299" spans="4:6">
      <c r="D299" s="269"/>
      <c r="E299" s="224"/>
      <c r="F299" s="245"/>
    </row>
    <row r="300" spans="4:6">
      <c r="D300" s="269"/>
      <c r="E300" s="224"/>
      <c r="F300" s="245"/>
    </row>
    <row r="301" spans="4:6">
      <c r="D301" s="269"/>
      <c r="E301" s="224"/>
      <c r="F301" s="245"/>
    </row>
    <row r="302" spans="4:6">
      <c r="D302" s="269"/>
      <c r="E302" s="224"/>
      <c r="F302" s="245"/>
    </row>
    <row r="303" spans="4:6">
      <c r="D303" s="269"/>
      <c r="E303" s="224"/>
      <c r="F303" s="245"/>
    </row>
    <row r="304" spans="4:6">
      <c r="D304" s="269"/>
      <c r="E304" s="224"/>
      <c r="F304" s="245"/>
    </row>
    <row r="305" spans="4:6">
      <c r="D305" s="269"/>
      <c r="E305" s="224"/>
      <c r="F305" s="245"/>
    </row>
    <row r="306" spans="4:6">
      <c r="D306" s="269"/>
      <c r="E306" s="224"/>
      <c r="F306" s="245"/>
    </row>
    <row r="307" spans="4:6">
      <c r="D307" s="269"/>
      <c r="E307" s="224"/>
      <c r="F307" s="245"/>
    </row>
    <row r="308" spans="4:6">
      <c r="D308" s="269"/>
      <c r="E308" s="224"/>
      <c r="F308" s="245"/>
    </row>
    <row r="309" spans="4:6">
      <c r="D309" s="269"/>
      <c r="E309" s="224"/>
      <c r="F309" s="245"/>
    </row>
    <row r="310" spans="4:6">
      <c r="D310" s="269"/>
      <c r="E310" s="224"/>
      <c r="F310" s="245"/>
    </row>
    <row r="311" spans="4:6">
      <c r="D311" s="269"/>
      <c r="E311" s="224"/>
      <c r="F311" s="245"/>
    </row>
    <row r="312" spans="4:6">
      <c r="D312" s="269"/>
      <c r="E312" s="224"/>
      <c r="F312" s="245"/>
    </row>
    <row r="313" spans="4:6">
      <c r="D313" s="269"/>
      <c r="E313" s="224"/>
      <c r="F313" s="245"/>
    </row>
    <row r="314" spans="4:6">
      <c r="D314" s="269"/>
      <c r="E314" s="224"/>
      <c r="F314" s="245"/>
    </row>
    <row r="315" spans="4:6">
      <c r="D315" s="269"/>
      <c r="E315" s="224"/>
      <c r="F315" s="245"/>
    </row>
    <row r="316" spans="4:6">
      <c r="D316" s="269"/>
      <c r="E316" s="224"/>
      <c r="F316" s="245"/>
    </row>
    <row r="317" spans="4:6">
      <c r="D317" s="269"/>
      <c r="E317" s="224"/>
      <c r="F317" s="245"/>
    </row>
    <row r="318" spans="4:6">
      <c r="D318" s="269"/>
      <c r="E318" s="224"/>
      <c r="F318" s="245"/>
    </row>
    <row r="319" spans="4:6">
      <c r="D319" s="269"/>
      <c r="E319" s="224"/>
      <c r="F319" s="245"/>
    </row>
    <row r="320" spans="4:6">
      <c r="D320" s="269"/>
      <c r="E320" s="224"/>
      <c r="F320" s="245"/>
    </row>
    <row r="321" spans="4:6">
      <c r="D321" s="269"/>
      <c r="E321" s="224"/>
      <c r="F321" s="245"/>
    </row>
    <row r="322" spans="4:6">
      <c r="D322" s="269"/>
      <c r="E322" s="224"/>
      <c r="F322" s="245"/>
    </row>
    <row r="323" spans="4:6">
      <c r="D323" s="269"/>
      <c r="E323" s="224"/>
      <c r="F323" s="245"/>
    </row>
    <row r="324" spans="4:6">
      <c r="D324" s="269"/>
      <c r="E324" s="224"/>
      <c r="F324" s="245"/>
    </row>
    <row r="325" spans="4:6">
      <c r="D325" s="269"/>
      <c r="E325" s="224"/>
      <c r="F325" s="245"/>
    </row>
    <row r="326" spans="4:6">
      <c r="D326" s="269"/>
      <c r="E326" s="224"/>
      <c r="F326" s="245"/>
    </row>
    <row r="327" spans="4:6">
      <c r="D327" s="269"/>
      <c r="E327" s="224"/>
      <c r="F327" s="245"/>
    </row>
    <row r="328" spans="4:6">
      <c r="D328" s="269"/>
      <c r="E328" s="224"/>
      <c r="F328" s="245"/>
    </row>
    <row r="329" spans="4:6">
      <c r="D329" s="269"/>
      <c r="E329" s="224"/>
      <c r="F329" s="245"/>
    </row>
    <row r="330" spans="4:6">
      <c r="D330" s="269"/>
      <c r="E330" s="224"/>
      <c r="F330" s="245"/>
    </row>
    <row r="331" spans="4:6">
      <c r="D331" s="269"/>
      <c r="E331" s="224"/>
      <c r="F331" s="245"/>
    </row>
    <row r="332" spans="4:6">
      <c r="D332" s="269"/>
      <c r="E332" s="224"/>
      <c r="F332" s="245"/>
    </row>
    <row r="333" spans="4:6">
      <c r="D333" s="269"/>
      <c r="E333" s="224"/>
      <c r="F333" s="245"/>
    </row>
    <row r="334" spans="4:6">
      <c r="D334" s="269"/>
      <c r="E334" s="224"/>
      <c r="F334" s="245"/>
    </row>
    <row r="335" spans="4:6">
      <c r="D335" s="269"/>
      <c r="E335" s="224"/>
      <c r="F335" s="245"/>
    </row>
    <row r="336" spans="4:6">
      <c r="D336" s="269"/>
      <c r="E336" s="224"/>
      <c r="F336" s="245"/>
    </row>
    <row r="337" spans="4:6">
      <c r="D337" s="269"/>
      <c r="E337" s="224"/>
      <c r="F337" s="245"/>
    </row>
    <row r="338" spans="4:6">
      <c r="D338" s="269"/>
      <c r="E338" s="224"/>
      <c r="F338" s="245"/>
    </row>
    <row r="339" spans="4:6">
      <c r="D339" s="269"/>
      <c r="E339" s="224"/>
      <c r="F339" s="245"/>
    </row>
    <row r="340" spans="4:6">
      <c r="D340" s="269"/>
      <c r="E340" s="224"/>
      <c r="F340" s="245"/>
    </row>
    <row r="341" spans="4:6">
      <c r="D341" s="269"/>
      <c r="E341" s="224"/>
      <c r="F341" s="245"/>
    </row>
    <row r="342" spans="4:6">
      <c r="D342" s="269"/>
      <c r="E342" s="224"/>
      <c r="F342" s="245"/>
    </row>
    <row r="343" spans="4:6">
      <c r="D343" s="269"/>
      <c r="E343" s="224"/>
      <c r="F343" s="245"/>
    </row>
    <row r="344" spans="4:6">
      <c r="D344" s="269"/>
      <c r="E344" s="224"/>
      <c r="F344" s="245"/>
    </row>
    <row r="345" spans="4:6">
      <c r="D345" s="269"/>
      <c r="E345" s="224"/>
      <c r="F345" s="245"/>
    </row>
    <row r="346" spans="4:6">
      <c r="D346" s="269"/>
      <c r="E346" s="224"/>
      <c r="F346" s="245"/>
    </row>
    <row r="347" spans="4:6">
      <c r="D347" s="269"/>
      <c r="E347" s="224"/>
      <c r="F347" s="245"/>
    </row>
    <row r="348" spans="4:6">
      <c r="D348" s="269"/>
      <c r="E348" s="224"/>
      <c r="F348" s="245"/>
    </row>
    <row r="349" spans="4:6">
      <c r="D349" s="269"/>
      <c r="E349" s="224"/>
      <c r="F349" s="245"/>
    </row>
    <row r="350" spans="4:6">
      <c r="D350" s="269"/>
      <c r="E350" s="224"/>
      <c r="F350" s="245"/>
    </row>
    <row r="351" spans="4:6">
      <c r="D351" s="269"/>
      <c r="E351" s="224"/>
      <c r="F351" s="245"/>
    </row>
    <row r="352" spans="4:6">
      <c r="D352" s="269"/>
      <c r="E352" s="224"/>
      <c r="F352" s="245"/>
    </row>
    <row r="353" spans="4:6">
      <c r="D353" s="269"/>
      <c r="E353" s="224"/>
      <c r="F353" s="245"/>
    </row>
    <row r="354" spans="4:6">
      <c r="D354" s="269"/>
      <c r="E354" s="224"/>
      <c r="F354" s="245"/>
    </row>
    <row r="355" spans="4:6">
      <c r="D355" s="269"/>
      <c r="E355" s="224"/>
      <c r="F355" s="245"/>
    </row>
    <row r="356" spans="4:6">
      <c r="D356" s="269"/>
    </row>
    <row r="357" spans="4:6">
      <c r="D357" s="269"/>
    </row>
    <row r="358" spans="4:6">
      <c r="D358" s="269"/>
    </row>
    <row r="359" spans="4:6">
      <c r="D359" s="269"/>
    </row>
    <row r="360" spans="4:6">
      <c r="D360" s="269"/>
    </row>
    <row r="361" spans="4:6">
      <c r="D361" s="269"/>
    </row>
    <row r="362" spans="4:6">
      <c r="D362" s="269"/>
    </row>
    <row r="363" spans="4:6">
      <c r="D363" s="269"/>
    </row>
    <row r="364" spans="4:6">
      <c r="D364" s="269"/>
    </row>
    <row r="365" spans="4:6">
      <c r="D365" s="269"/>
    </row>
    <row r="366" spans="4:6">
      <c r="D366" s="269"/>
    </row>
    <row r="367" spans="4:6">
      <c r="D367" s="269"/>
    </row>
    <row r="368" spans="4:6">
      <c r="D368" s="269"/>
    </row>
    <row r="369" spans="4:4">
      <c r="D369" s="269"/>
    </row>
    <row r="370" spans="4:4">
      <c r="D370" s="269"/>
    </row>
    <row r="371" spans="4:4">
      <c r="D371" s="269"/>
    </row>
    <row r="372" spans="4:4">
      <c r="D372" s="269"/>
    </row>
    <row r="373" spans="4:4">
      <c r="D373" s="269"/>
    </row>
    <row r="374" spans="4:4">
      <c r="D374" s="269"/>
    </row>
    <row r="375" spans="4:4">
      <c r="D375" s="269"/>
    </row>
    <row r="376" spans="4:4">
      <c r="D376" s="269"/>
    </row>
    <row r="377" spans="4:4">
      <c r="D377" s="269"/>
    </row>
    <row r="378" spans="4:4">
      <c r="D378" s="269"/>
    </row>
    <row r="379" spans="4:4">
      <c r="D379" s="269"/>
    </row>
    <row r="380" spans="4:4">
      <c r="D380" s="269"/>
    </row>
    <row r="381" spans="4:4">
      <c r="D381" s="269"/>
    </row>
    <row r="382" spans="4:4">
      <c r="D382" s="269"/>
    </row>
    <row r="383" spans="4:4">
      <c r="D383" s="269"/>
    </row>
    <row r="384" spans="4:4">
      <c r="D384" s="269"/>
    </row>
    <row r="385" spans="4:4">
      <c r="D385" s="269"/>
    </row>
    <row r="386" spans="4:4">
      <c r="D386" s="269"/>
    </row>
    <row r="387" spans="4:4">
      <c r="D387" s="269"/>
    </row>
    <row r="388" spans="4:4">
      <c r="D388" s="269"/>
    </row>
    <row r="389" spans="4:4">
      <c r="D389" s="269"/>
    </row>
    <row r="390" spans="4:4">
      <c r="D390" s="269"/>
    </row>
    <row r="391" spans="4:4">
      <c r="D391" s="269"/>
    </row>
    <row r="392" spans="4:4">
      <c r="D392" s="269"/>
    </row>
    <row r="393" spans="4:4">
      <c r="D393" s="269"/>
    </row>
    <row r="394" spans="4:4">
      <c r="D394" s="269"/>
    </row>
    <row r="395" spans="4:4">
      <c r="D395" s="269"/>
    </row>
    <row r="396" spans="4:4">
      <c r="D396" s="269"/>
    </row>
    <row r="397" spans="4:4">
      <c r="D397" s="269"/>
    </row>
    <row r="398" spans="4:4">
      <c r="D398" s="269"/>
    </row>
    <row r="399" spans="4:4">
      <c r="D399" s="269"/>
    </row>
    <row r="400" spans="4:4">
      <c r="D400" s="269"/>
    </row>
    <row r="401" spans="4:4">
      <c r="D401" s="269"/>
    </row>
    <row r="402" spans="4:4">
      <c r="D402" s="269"/>
    </row>
    <row r="403" spans="4:4">
      <c r="D403" s="269"/>
    </row>
    <row r="404" spans="4:4">
      <c r="D404" s="269"/>
    </row>
    <row r="405" spans="4:4">
      <c r="D405" s="269"/>
    </row>
    <row r="406" spans="4:4">
      <c r="D406" s="269"/>
    </row>
    <row r="407" spans="4:4">
      <c r="D407" s="269"/>
    </row>
    <row r="408" spans="4:4">
      <c r="D408" s="269"/>
    </row>
    <row r="409" spans="4:4">
      <c r="D409" s="269"/>
    </row>
    <row r="410" spans="4:4">
      <c r="D410" s="269"/>
    </row>
    <row r="411" spans="4:4">
      <c r="D411" s="269"/>
    </row>
    <row r="412" spans="4:4">
      <c r="D412" s="269"/>
    </row>
    <row r="413" spans="4:4">
      <c r="D413" s="269"/>
    </row>
    <row r="414" spans="4:4">
      <c r="D414" s="269"/>
    </row>
    <row r="415" spans="4:4">
      <c r="D415" s="269"/>
    </row>
    <row r="416" spans="4:4">
      <c r="D416" s="269"/>
    </row>
    <row r="417" spans="4:4">
      <c r="D417" s="269"/>
    </row>
    <row r="418" spans="4:4">
      <c r="D418" s="269"/>
    </row>
    <row r="419" spans="4:4">
      <c r="D419" s="269"/>
    </row>
    <row r="420" spans="4:4">
      <c r="D420" s="269"/>
    </row>
    <row r="421" spans="4:4">
      <c r="D421" s="269"/>
    </row>
    <row r="422" spans="4:4">
      <c r="D422" s="269"/>
    </row>
    <row r="423" spans="4:4">
      <c r="D423" s="269"/>
    </row>
    <row r="424" spans="4:4">
      <c r="D424" s="269"/>
    </row>
    <row r="425" spans="4:4">
      <c r="D425" s="269"/>
    </row>
    <row r="426" spans="4:4">
      <c r="D426" s="269"/>
    </row>
    <row r="427" spans="4:4">
      <c r="D427" s="269"/>
    </row>
    <row r="428" spans="4:4">
      <c r="D428" s="269"/>
    </row>
    <row r="429" spans="4:4">
      <c r="D429" s="269"/>
    </row>
    <row r="430" spans="4:4">
      <c r="D430" s="269"/>
    </row>
    <row r="431" spans="4:4">
      <c r="D431" s="269"/>
    </row>
    <row r="432" spans="4:4">
      <c r="D432" s="269"/>
    </row>
    <row r="433" spans="4:4">
      <c r="D433" s="269"/>
    </row>
    <row r="434" spans="4:4">
      <c r="D434" s="269"/>
    </row>
    <row r="435" spans="4:4">
      <c r="D435" s="269"/>
    </row>
    <row r="436" spans="4:4">
      <c r="D436" s="269"/>
    </row>
    <row r="437" spans="4:4">
      <c r="D437" s="269"/>
    </row>
    <row r="438" spans="4:4">
      <c r="D438" s="269"/>
    </row>
    <row r="439" spans="4:4">
      <c r="D439" s="269"/>
    </row>
    <row r="440" spans="4:4">
      <c r="D440" s="269"/>
    </row>
    <row r="441" spans="4:4">
      <c r="D441" s="269"/>
    </row>
    <row r="442" spans="4:4">
      <c r="D442" s="269"/>
    </row>
    <row r="443" spans="4:4">
      <c r="D443" s="269"/>
    </row>
    <row r="444" spans="4:4">
      <c r="D444" s="269"/>
    </row>
    <row r="445" spans="4:4">
      <c r="D445" s="269"/>
    </row>
    <row r="446" spans="4:4">
      <c r="D446" s="269"/>
    </row>
    <row r="447" spans="4:4">
      <c r="D447" s="269"/>
    </row>
    <row r="448" spans="4:4">
      <c r="D448" s="269"/>
    </row>
    <row r="449" spans="4:4">
      <c r="D449" s="269"/>
    </row>
    <row r="450" spans="4:4">
      <c r="D450" s="269"/>
    </row>
    <row r="451" spans="4:4">
      <c r="D451" s="269"/>
    </row>
    <row r="452" spans="4:4">
      <c r="D452" s="269"/>
    </row>
    <row r="453" spans="4:4">
      <c r="D453" s="269"/>
    </row>
    <row r="454" spans="4:4">
      <c r="D454" s="269"/>
    </row>
    <row r="455" spans="4:4">
      <c r="D455" s="269"/>
    </row>
    <row r="456" spans="4:4">
      <c r="D456" s="269"/>
    </row>
    <row r="457" spans="4:4">
      <c r="D457" s="269"/>
    </row>
    <row r="458" spans="4:4">
      <c r="D458" s="269"/>
    </row>
    <row r="459" spans="4:4">
      <c r="D459" s="269"/>
    </row>
    <row r="460" spans="4:4">
      <c r="D460" s="269"/>
    </row>
    <row r="461" spans="4:4">
      <c r="D461" s="269"/>
    </row>
    <row r="462" spans="4:4">
      <c r="D462" s="269"/>
    </row>
    <row r="463" spans="4:4">
      <c r="D463" s="269"/>
    </row>
    <row r="464" spans="4:4">
      <c r="D464" s="269"/>
    </row>
    <row r="465" spans="4:4">
      <c r="D465" s="269"/>
    </row>
    <row r="466" spans="4:4">
      <c r="D466" s="269"/>
    </row>
    <row r="467" spans="4:4">
      <c r="D467" s="269"/>
    </row>
    <row r="468" spans="4:4">
      <c r="D468" s="269"/>
    </row>
    <row r="469" spans="4:4">
      <c r="D469" s="269"/>
    </row>
    <row r="470" spans="4:4">
      <c r="D470" s="269"/>
    </row>
    <row r="471" spans="4:4">
      <c r="D471" s="269"/>
    </row>
    <row r="472" spans="4:4">
      <c r="D472" s="269"/>
    </row>
    <row r="473" spans="4:4">
      <c r="D473" s="269"/>
    </row>
    <row r="474" spans="4:4">
      <c r="D474" s="269"/>
    </row>
    <row r="475" spans="4:4">
      <c r="D475" s="269"/>
    </row>
    <row r="476" spans="4:4">
      <c r="D476" s="269"/>
    </row>
    <row r="477" spans="4:4">
      <c r="D477" s="269"/>
    </row>
    <row r="478" spans="4:4">
      <c r="D478" s="269"/>
    </row>
    <row r="479" spans="4:4">
      <c r="D479" s="269"/>
    </row>
    <row r="480" spans="4:4">
      <c r="D480" s="269"/>
    </row>
    <row r="481" spans="4:4">
      <c r="D481" s="269"/>
    </row>
    <row r="482" spans="4:4">
      <c r="D482" s="269"/>
    </row>
    <row r="483" spans="4:4">
      <c r="D483" s="269"/>
    </row>
    <row r="484" spans="4:4">
      <c r="D484" s="269"/>
    </row>
    <row r="485" spans="4:4">
      <c r="D485" s="269"/>
    </row>
    <row r="486" spans="4:4">
      <c r="D486" s="269"/>
    </row>
    <row r="487" spans="4:4">
      <c r="D487" s="269"/>
    </row>
    <row r="488" spans="4:4">
      <c r="D488" s="269"/>
    </row>
    <row r="489" spans="4:4">
      <c r="D489" s="269"/>
    </row>
    <row r="490" spans="4:4">
      <c r="D490" s="269"/>
    </row>
    <row r="491" spans="4:4">
      <c r="D491" s="269"/>
    </row>
    <row r="492" spans="4:4">
      <c r="D492" s="269"/>
    </row>
    <row r="493" spans="4:4">
      <c r="D493" s="269"/>
    </row>
    <row r="494" spans="4:4">
      <c r="D494" s="269"/>
    </row>
    <row r="495" spans="4:4">
      <c r="D495" s="269"/>
    </row>
    <row r="496" spans="4:4">
      <c r="D496" s="269"/>
    </row>
    <row r="497" spans="4:4">
      <c r="D497" s="269"/>
    </row>
    <row r="498" spans="4:4">
      <c r="D498" s="269"/>
    </row>
    <row r="499" spans="4:4">
      <c r="D499" s="269"/>
    </row>
    <row r="500" spans="4:4">
      <c r="D500" s="269"/>
    </row>
    <row r="501" spans="4:4">
      <c r="D501" s="269"/>
    </row>
    <row r="502" spans="4:4">
      <c r="D502" s="269"/>
    </row>
    <row r="503" spans="4:4">
      <c r="D503" s="269"/>
    </row>
    <row r="504" spans="4:4">
      <c r="D504" s="269"/>
    </row>
    <row r="505" spans="4:4">
      <c r="D505" s="269"/>
    </row>
    <row r="506" spans="4:4">
      <c r="D506" s="269"/>
    </row>
    <row r="507" spans="4:4">
      <c r="D507" s="269"/>
    </row>
    <row r="508" spans="4:4">
      <c r="D508" s="269"/>
    </row>
    <row r="509" spans="4:4">
      <c r="D509" s="269"/>
    </row>
    <row r="510" spans="4:4">
      <c r="D510" s="269"/>
    </row>
    <row r="511" spans="4:4">
      <c r="D511" s="269"/>
    </row>
    <row r="512" spans="4:4">
      <c r="D512" s="269"/>
    </row>
    <row r="513" spans="4:4">
      <c r="D513" s="269"/>
    </row>
    <row r="514" spans="4:4">
      <c r="D514" s="269"/>
    </row>
    <row r="515" spans="4:4">
      <c r="D515" s="269"/>
    </row>
    <row r="516" spans="4:4">
      <c r="D516" s="269"/>
    </row>
    <row r="517" spans="4:4">
      <c r="D517" s="269"/>
    </row>
    <row r="518" spans="4:4">
      <c r="D518" s="269"/>
    </row>
    <row r="519" spans="4:4">
      <c r="D519" s="269"/>
    </row>
    <row r="520" spans="4:4">
      <c r="D520" s="269"/>
    </row>
    <row r="521" spans="4:4">
      <c r="D521" s="269"/>
    </row>
    <row r="522" spans="4:4">
      <c r="D522" s="269"/>
    </row>
    <row r="523" spans="4:4">
      <c r="D523" s="269"/>
    </row>
    <row r="524" spans="4:4">
      <c r="D524" s="269"/>
    </row>
    <row r="525" spans="4:4">
      <c r="D525" s="269"/>
    </row>
    <row r="526" spans="4:4">
      <c r="D526" s="269"/>
    </row>
    <row r="527" spans="4:4">
      <c r="D527" s="269"/>
    </row>
    <row r="528" spans="4:4">
      <c r="D528" s="269"/>
    </row>
    <row r="529" spans="4:4">
      <c r="D529" s="269"/>
    </row>
    <row r="530" spans="4:4">
      <c r="D530" s="269"/>
    </row>
    <row r="531" spans="4:4">
      <c r="D531" s="269"/>
    </row>
    <row r="532" spans="4:4">
      <c r="D532" s="269"/>
    </row>
    <row r="533" spans="4:4">
      <c r="D533" s="269"/>
    </row>
    <row r="534" spans="4:4">
      <c r="D534" s="269"/>
    </row>
    <row r="535" spans="4:4">
      <c r="D535" s="269"/>
    </row>
    <row r="536" spans="4:4">
      <c r="D536" s="269"/>
    </row>
    <row r="537" spans="4:4">
      <c r="D537" s="269"/>
    </row>
    <row r="538" spans="4:4">
      <c r="D538" s="269"/>
    </row>
    <row r="539" spans="4:4">
      <c r="D539" s="269"/>
    </row>
    <row r="540" spans="4:4">
      <c r="D540" s="269"/>
    </row>
    <row r="541" spans="4:4">
      <c r="D541" s="269"/>
    </row>
    <row r="542" spans="4:4">
      <c r="D542" s="269"/>
    </row>
    <row r="543" spans="4:4">
      <c r="D543" s="269"/>
    </row>
    <row r="544" spans="4:4">
      <c r="D544" s="269"/>
    </row>
    <row r="545" spans="4:4">
      <c r="D545" s="269"/>
    </row>
    <row r="546" spans="4:4">
      <c r="D546" s="269"/>
    </row>
    <row r="547" spans="4:4">
      <c r="D547" s="269"/>
    </row>
    <row r="548" spans="4:4">
      <c r="D548" s="269"/>
    </row>
    <row r="549" spans="4:4">
      <c r="D549" s="269"/>
    </row>
    <row r="550" spans="4:4">
      <c r="D550" s="269"/>
    </row>
    <row r="551" spans="4:4">
      <c r="D551" s="269"/>
    </row>
    <row r="552" spans="4:4">
      <c r="D552" s="269"/>
    </row>
    <row r="553" spans="4:4">
      <c r="D553" s="269"/>
    </row>
    <row r="554" spans="4:4">
      <c r="D554" s="269"/>
    </row>
    <row r="555" spans="4:4">
      <c r="D555" s="269"/>
    </row>
    <row r="556" spans="4:4">
      <c r="D556" s="269"/>
    </row>
    <row r="557" spans="4:4">
      <c r="D557" s="269"/>
    </row>
    <row r="558" spans="4:4">
      <c r="D558" s="269"/>
    </row>
    <row r="559" spans="4:4">
      <c r="D559" s="269"/>
    </row>
    <row r="560" spans="4:4">
      <c r="D560" s="269"/>
    </row>
    <row r="561" spans="4:4">
      <c r="D561" s="269"/>
    </row>
    <row r="562" spans="4:4">
      <c r="D562" s="269"/>
    </row>
    <row r="563" spans="4:4">
      <c r="D563" s="269"/>
    </row>
    <row r="564" spans="4:4">
      <c r="D564" s="269"/>
    </row>
    <row r="565" spans="4:4">
      <c r="D565" s="269"/>
    </row>
    <row r="566" spans="4:4">
      <c r="D566" s="269"/>
    </row>
    <row r="567" spans="4:4">
      <c r="D567" s="269"/>
    </row>
    <row r="568" spans="4:4">
      <c r="D568" s="269"/>
    </row>
    <row r="569" spans="4:4">
      <c r="D569" s="269"/>
    </row>
    <row r="570" spans="4:4">
      <c r="D570" s="269"/>
    </row>
    <row r="571" spans="4:4">
      <c r="D571" s="269"/>
    </row>
    <row r="572" spans="4:4">
      <c r="D572" s="269"/>
    </row>
    <row r="573" spans="4:4">
      <c r="D573" s="269"/>
    </row>
    <row r="574" spans="4:4">
      <c r="D574" s="269"/>
    </row>
    <row r="575" spans="4:4">
      <c r="D575" s="269"/>
    </row>
    <row r="576" spans="4:4">
      <c r="D576" s="269"/>
    </row>
    <row r="577" spans="4:4">
      <c r="D577" s="269"/>
    </row>
    <row r="578" spans="4:4">
      <c r="D578" s="269"/>
    </row>
    <row r="579" spans="4:4">
      <c r="D579" s="269"/>
    </row>
    <row r="580" spans="4:4">
      <c r="D580" s="269"/>
    </row>
    <row r="581" spans="4:4">
      <c r="D581" s="269"/>
    </row>
    <row r="582" spans="4:4">
      <c r="D582" s="269"/>
    </row>
    <row r="583" spans="4:4">
      <c r="D583" s="269"/>
    </row>
    <row r="584" spans="4:4">
      <c r="D584" s="269"/>
    </row>
    <row r="585" spans="4:4">
      <c r="D585" s="269"/>
    </row>
    <row r="586" spans="4:4">
      <c r="D586" s="269"/>
    </row>
    <row r="587" spans="4:4">
      <c r="D587" s="269"/>
    </row>
    <row r="588" spans="4:4">
      <c r="D588" s="269"/>
    </row>
    <row r="589" spans="4:4">
      <c r="D589" s="269"/>
    </row>
    <row r="590" spans="4:4">
      <c r="D590" s="269"/>
    </row>
    <row r="591" spans="4:4">
      <c r="D591" s="269"/>
    </row>
    <row r="592" spans="4:4">
      <c r="D592" s="269"/>
    </row>
    <row r="593" spans="4:4">
      <c r="D593" s="269"/>
    </row>
    <row r="594" spans="4:4">
      <c r="D594" s="269"/>
    </row>
    <row r="595" spans="4:4">
      <c r="D595" s="269"/>
    </row>
    <row r="596" spans="4:4">
      <c r="D596" s="269"/>
    </row>
    <row r="597" spans="4:4">
      <c r="D597" s="269"/>
    </row>
    <row r="598" spans="4:4">
      <c r="D598" s="269"/>
    </row>
    <row r="599" spans="4:4">
      <c r="D599" s="269"/>
    </row>
    <row r="600" spans="4:4">
      <c r="D600" s="269"/>
    </row>
    <row r="601" spans="4:4">
      <c r="D601" s="269"/>
    </row>
    <row r="602" spans="4:4">
      <c r="D602" s="269"/>
    </row>
    <row r="603" spans="4:4">
      <c r="D603" s="269"/>
    </row>
    <row r="604" spans="4:4">
      <c r="D604" s="269"/>
    </row>
    <row r="605" spans="4:4">
      <c r="D605" s="269"/>
    </row>
    <row r="606" spans="4:4">
      <c r="D606" s="269"/>
    </row>
    <row r="607" spans="4:4">
      <c r="D607" s="269"/>
    </row>
    <row r="608" spans="4:4">
      <c r="D608" s="269"/>
    </row>
    <row r="609" spans="4:4">
      <c r="D609" s="269"/>
    </row>
    <row r="610" spans="4:4">
      <c r="D610" s="269"/>
    </row>
    <row r="611" spans="4:4">
      <c r="D611" s="269"/>
    </row>
    <row r="612" spans="4:4">
      <c r="D612" s="269"/>
    </row>
    <row r="613" spans="4:4">
      <c r="D613" s="269"/>
    </row>
    <row r="614" spans="4:4">
      <c r="D614" s="269"/>
    </row>
    <row r="615" spans="4:4">
      <c r="D615" s="269"/>
    </row>
    <row r="616" spans="4:4">
      <c r="D616" s="269"/>
    </row>
    <row r="617" spans="4:4">
      <c r="D617" s="269"/>
    </row>
    <row r="618" spans="4:4">
      <c r="D618" s="269"/>
    </row>
    <row r="619" spans="4:4">
      <c r="D619" s="269"/>
    </row>
    <row r="620" spans="4:4">
      <c r="D620" s="269"/>
    </row>
    <row r="621" spans="4:4">
      <c r="D621" s="269"/>
    </row>
    <row r="622" spans="4:4">
      <c r="D622" s="269"/>
    </row>
    <row r="623" spans="4:4">
      <c r="D623" s="269"/>
    </row>
    <row r="624" spans="4:4">
      <c r="D624" s="269"/>
    </row>
    <row r="625" spans="4:4">
      <c r="D625" s="269"/>
    </row>
    <row r="626" spans="4:4">
      <c r="D626" s="269"/>
    </row>
    <row r="627" spans="4:4">
      <c r="D627" s="269"/>
    </row>
    <row r="628" spans="4:4">
      <c r="D628" s="269"/>
    </row>
    <row r="629" spans="4:4">
      <c r="D629" s="269"/>
    </row>
    <row r="630" spans="4:4">
      <c r="D630" s="269"/>
    </row>
    <row r="631" spans="4:4">
      <c r="D631" s="269"/>
    </row>
    <row r="632" spans="4:4">
      <c r="D632" s="269"/>
    </row>
    <row r="633" spans="4:4">
      <c r="D633" s="269"/>
    </row>
    <row r="634" spans="4:4">
      <c r="D634" s="269"/>
    </row>
    <row r="635" spans="4:4">
      <c r="D635" s="269"/>
    </row>
    <row r="636" spans="4:4">
      <c r="D636" s="269"/>
    </row>
    <row r="637" spans="4:4">
      <c r="D637" s="269"/>
    </row>
    <row r="638" spans="4:4">
      <c r="D638" s="269"/>
    </row>
    <row r="639" spans="4:4">
      <c r="D639" s="269"/>
    </row>
    <row r="640" spans="4:4">
      <c r="D640" s="269"/>
    </row>
    <row r="641" spans="4:4">
      <c r="D641" s="269"/>
    </row>
    <row r="642" spans="4:4">
      <c r="D642" s="269"/>
    </row>
    <row r="643" spans="4:4">
      <c r="D643" s="269"/>
    </row>
    <row r="644" spans="4:4">
      <c r="D644" s="269"/>
    </row>
    <row r="645" spans="4:4">
      <c r="D645" s="269"/>
    </row>
    <row r="646" spans="4:4">
      <c r="D646" s="269"/>
    </row>
    <row r="647" spans="4:4">
      <c r="D647" s="269"/>
    </row>
    <row r="648" spans="4:4">
      <c r="D648" s="269"/>
    </row>
    <row r="649" spans="4:4">
      <c r="D649" s="269"/>
    </row>
    <row r="650" spans="4:4">
      <c r="D650" s="269"/>
    </row>
    <row r="651" spans="4:4">
      <c r="D651" s="269"/>
    </row>
    <row r="652" spans="4:4">
      <c r="D652" s="269"/>
    </row>
    <row r="653" spans="4:4">
      <c r="D653" s="269"/>
    </row>
    <row r="654" spans="4:4">
      <c r="D654" s="269"/>
    </row>
    <row r="655" spans="4:4">
      <c r="D655" s="269"/>
    </row>
    <row r="656" spans="4:4">
      <c r="D656" s="269"/>
    </row>
    <row r="657" spans="4:4">
      <c r="D657" s="269"/>
    </row>
    <row r="658" spans="4:4">
      <c r="D658" s="269"/>
    </row>
    <row r="659" spans="4:4">
      <c r="D659" s="269"/>
    </row>
    <row r="660" spans="4:4">
      <c r="D660" s="269"/>
    </row>
    <row r="661" spans="4:4">
      <c r="D661" s="269"/>
    </row>
    <row r="662" spans="4:4">
      <c r="D662" s="269"/>
    </row>
    <row r="663" spans="4:4">
      <c r="D663" s="269"/>
    </row>
    <row r="664" spans="4:4">
      <c r="D664" s="269"/>
    </row>
    <row r="665" spans="4:4">
      <c r="D665" s="269"/>
    </row>
    <row r="666" spans="4:4">
      <c r="D666" s="269"/>
    </row>
    <row r="667" spans="4:4">
      <c r="D667" s="269"/>
    </row>
    <row r="668" spans="4:4">
      <c r="D668" s="269"/>
    </row>
    <row r="669" spans="4:4">
      <c r="D669" s="269"/>
    </row>
    <row r="670" spans="4:4">
      <c r="D670" s="269"/>
    </row>
    <row r="671" spans="4:4">
      <c r="D671" s="269"/>
    </row>
    <row r="672" spans="4:4">
      <c r="D672" s="269"/>
    </row>
    <row r="673" spans="4:4">
      <c r="D673" s="269"/>
    </row>
    <row r="674" spans="4:4">
      <c r="D674" s="269"/>
    </row>
    <row r="675" spans="4:4">
      <c r="D675" s="269"/>
    </row>
    <row r="676" spans="4:4">
      <c r="D676" s="269"/>
    </row>
    <row r="677" spans="4:4">
      <c r="D677" s="269"/>
    </row>
    <row r="678" spans="4:4">
      <c r="D678" s="269"/>
    </row>
    <row r="679" spans="4:4">
      <c r="D679" s="269"/>
    </row>
    <row r="680" spans="4:4">
      <c r="D680" s="269"/>
    </row>
    <row r="681" spans="4:4">
      <c r="D681" s="269"/>
    </row>
    <row r="682" spans="4:4">
      <c r="D682" s="269"/>
    </row>
    <row r="683" spans="4:4">
      <c r="D683" s="269"/>
    </row>
    <row r="684" spans="4:4">
      <c r="D684" s="269"/>
    </row>
    <row r="685" spans="4:4">
      <c r="D685" s="269"/>
    </row>
    <row r="686" spans="4:4">
      <c r="D686" s="269"/>
    </row>
    <row r="687" spans="4:4">
      <c r="D687" s="269"/>
    </row>
    <row r="688" spans="4:4">
      <c r="D688" s="269"/>
    </row>
    <row r="689" spans="4:4">
      <c r="D689" s="269"/>
    </row>
    <row r="690" spans="4:4">
      <c r="D690" s="269"/>
    </row>
    <row r="691" spans="4:4">
      <c r="D691" s="269"/>
    </row>
    <row r="692" spans="4:4">
      <c r="D692" s="269"/>
    </row>
    <row r="693" spans="4:4">
      <c r="D693" s="269"/>
    </row>
    <row r="694" spans="4:4">
      <c r="D694" s="269"/>
    </row>
    <row r="695" spans="4:4">
      <c r="D695" s="269"/>
    </row>
    <row r="696" spans="4:4">
      <c r="D696" s="269"/>
    </row>
    <row r="697" spans="4:4">
      <c r="D697" s="269"/>
    </row>
    <row r="698" spans="4:4">
      <c r="D698" s="269"/>
    </row>
    <row r="699" spans="4:4">
      <c r="D699" s="269"/>
    </row>
    <row r="700" spans="4:4">
      <c r="D700" s="269"/>
    </row>
    <row r="701" spans="4:4">
      <c r="D701" s="269"/>
    </row>
    <row r="702" spans="4:4">
      <c r="D702" s="269"/>
    </row>
    <row r="703" spans="4:4">
      <c r="D703" s="269"/>
    </row>
    <row r="704" spans="4:4">
      <c r="D704" s="269"/>
    </row>
    <row r="705" spans="4:4">
      <c r="D705" s="269"/>
    </row>
    <row r="706" spans="4:4">
      <c r="D706" s="269"/>
    </row>
    <row r="707" spans="4:4">
      <c r="D707" s="269"/>
    </row>
    <row r="708" spans="4:4">
      <c r="D708" s="269"/>
    </row>
    <row r="709" spans="4:4">
      <c r="D709" s="269"/>
    </row>
    <row r="710" spans="4:4">
      <c r="D710" s="269"/>
    </row>
    <row r="711" spans="4:4">
      <c r="D711" s="269"/>
    </row>
    <row r="712" spans="4:4">
      <c r="D712" s="269"/>
    </row>
    <row r="713" spans="4:4">
      <c r="D713" s="269"/>
    </row>
    <row r="714" spans="4:4">
      <c r="D714" s="269"/>
    </row>
    <row r="715" spans="4:4">
      <c r="D715" s="269"/>
    </row>
    <row r="716" spans="4:4">
      <c r="D716" s="269"/>
    </row>
    <row r="717" spans="4:4">
      <c r="D717" s="269"/>
    </row>
    <row r="718" spans="4:4">
      <c r="D718" s="269"/>
    </row>
    <row r="719" spans="4:4">
      <c r="D719" s="269"/>
    </row>
    <row r="720" spans="4:4">
      <c r="D720" s="269"/>
    </row>
    <row r="721" spans="4:4">
      <c r="D721" s="269"/>
    </row>
    <row r="722" spans="4:4">
      <c r="D722" s="269"/>
    </row>
    <row r="723" spans="4:4">
      <c r="D723" s="269"/>
    </row>
    <row r="724" spans="4:4">
      <c r="D724" s="269"/>
    </row>
    <row r="725" spans="4:4">
      <c r="D725" s="269"/>
    </row>
    <row r="726" spans="4:4">
      <c r="D726" s="269"/>
    </row>
    <row r="727" spans="4:4">
      <c r="D727" s="269"/>
    </row>
    <row r="728" spans="4:4">
      <c r="D728" s="269"/>
    </row>
    <row r="729" spans="4:4">
      <c r="D729" s="269"/>
    </row>
    <row r="730" spans="4:4">
      <c r="D730" s="269"/>
    </row>
    <row r="731" spans="4:4">
      <c r="D731" s="269"/>
    </row>
    <row r="732" spans="4:4">
      <c r="D732" s="269"/>
    </row>
    <row r="733" spans="4:4">
      <c r="D733" s="269"/>
    </row>
    <row r="734" spans="4:4">
      <c r="D734" s="269"/>
    </row>
    <row r="735" spans="4:4">
      <c r="D735" s="269"/>
    </row>
    <row r="736" spans="4:4">
      <c r="D736" s="269"/>
    </row>
    <row r="737" spans="4:4">
      <c r="D737" s="269"/>
    </row>
    <row r="738" spans="4:4">
      <c r="D738" s="269"/>
    </row>
    <row r="739" spans="4:4">
      <c r="D739" s="269"/>
    </row>
    <row r="740" spans="4:4">
      <c r="D740" s="269"/>
    </row>
    <row r="741" spans="4:4">
      <c r="D741" s="269"/>
    </row>
    <row r="742" spans="4:4">
      <c r="D742" s="269"/>
    </row>
    <row r="743" spans="4:4">
      <c r="D743" s="269"/>
    </row>
    <row r="744" spans="4:4">
      <c r="D744" s="269"/>
    </row>
    <row r="745" spans="4:4">
      <c r="D745" s="269"/>
    </row>
    <row r="746" spans="4:4">
      <c r="D746" s="269"/>
    </row>
    <row r="747" spans="4:4">
      <c r="D747" s="269"/>
    </row>
    <row r="748" spans="4:4">
      <c r="D748" s="269"/>
    </row>
    <row r="749" spans="4:4">
      <c r="D749" s="269"/>
    </row>
    <row r="750" spans="4:4">
      <c r="D750" s="269"/>
    </row>
    <row r="751" spans="4:4">
      <c r="D751" s="269"/>
    </row>
    <row r="752" spans="4:4">
      <c r="D752" s="269"/>
    </row>
    <row r="753" spans="4:4">
      <c r="D753" s="269"/>
    </row>
    <row r="754" spans="4:4">
      <c r="D754" s="269"/>
    </row>
    <row r="755" spans="4:4">
      <c r="D755" s="269"/>
    </row>
    <row r="756" spans="4:4">
      <c r="D756" s="269"/>
    </row>
    <row r="757" spans="4:4">
      <c r="D757" s="269"/>
    </row>
    <row r="758" spans="4:4">
      <c r="D758" s="269"/>
    </row>
    <row r="759" spans="4:4">
      <c r="D759" s="269"/>
    </row>
    <row r="760" spans="4:4">
      <c r="D760" s="269"/>
    </row>
    <row r="761" spans="4:4">
      <c r="D761" s="269"/>
    </row>
    <row r="762" spans="4:4">
      <c r="D762" s="269"/>
    </row>
    <row r="763" spans="4:4">
      <c r="D763" s="269"/>
    </row>
    <row r="764" spans="4:4">
      <c r="D764" s="269"/>
    </row>
    <row r="765" spans="4:4">
      <c r="D765" s="269"/>
    </row>
    <row r="766" spans="4:4">
      <c r="D766" s="269"/>
    </row>
    <row r="767" spans="4:4">
      <c r="D767" s="269"/>
    </row>
    <row r="768" spans="4:4">
      <c r="D768" s="269"/>
    </row>
    <row r="769" spans="4:4">
      <c r="D769" s="269"/>
    </row>
    <row r="770" spans="4:4">
      <c r="D770" s="269"/>
    </row>
    <row r="771" spans="4:4">
      <c r="D771" s="269"/>
    </row>
    <row r="772" spans="4:4">
      <c r="D772" s="269"/>
    </row>
    <row r="773" spans="4:4">
      <c r="D773" s="269"/>
    </row>
    <row r="774" spans="4:4">
      <c r="D774" s="269"/>
    </row>
    <row r="775" spans="4:4">
      <c r="D775" s="269"/>
    </row>
    <row r="776" spans="4:4">
      <c r="D776" s="269"/>
    </row>
    <row r="777" spans="4:4">
      <c r="D777" s="269"/>
    </row>
    <row r="778" spans="4:4">
      <c r="D778" s="269"/>
    </row>
    <row r="779" spans="4:4">
      <c r="D779" s="269"/>
    </row>
    <row r="780" spans="4:4">
      <c r="D780" s="269"/>
    </row>
    <row r="781" spans="4:4">
      <c r="D781" s="269"/>
    </row>
    <row r="782" spans="4:4">
      <c r="D782" s="269"/>
    </row>
    <row r="783" spans="4:4">
      <c r="D783" s="269"/>
    </row>
    <row r="784" spans="4:4">
      <c r="D784" s="269"/>
    </row>
    <row r="785" spans="4:4">
      <c r="D785" s="269"/>
    </row>
    <row r="786" spans="4:4">
      <c r="D786" s="269"/>
    </row>
    <row r="787" spans="4:4">
      <c r="D787" s="269"/>
    </row>
    <row r="788" spans="4:4">
      <c r="D788" s="269"/>
    </row>
    <row r="789" spans="4:4">
      <c r="D789" s="269"/>
    </row>
    <row r="790" spans="4:4">
      <c r="D790" s="269"/>
    </row>
    <row r="791" spans="4:4">
      <c r="D791" s="269"/>
    </row>
    <row r="792" spans="4:4">
      <c r="D792" s="269"/>
    </row>
    <row r="793" spans="4:4">
      <c r="D793" s="269"/>
    </row>
    <row r="794" spans="4:4">
      <c r="D794" s="269"/>
    </row>
    <row r="795" spans="4:4">
      <c r="D795" s="269"/>
    </row>
    <row r="796" spans="4:4">
      <c r="D796" s="269"/>
    </row>
    <row r="797" spans="4:4">
      <c r="D797" s="269"/>
    </row>
    <row r="798" spans="4:4">
      <c r="D798" s="269"/>
    </row>
    <row r="799" spans="4:4">
      <c r="D799" s="269"/>
    </row>
    <row r="800" spans="4:4">
      <c r="D800" s="269"/>
    </row>
    <row r="801" spans="4:4">
      <c r="D801" s="269"/>
    </row>
    <row r="802" spans="4:4">
      <c r="D802" s="269"/>
    </row>
    <row r="803" spans="4:4">
      <c r="D803" s="269"/>
    </row>
    <row r="804" spans="4:4">
      <c r="D804" s="269"/>
    </row>
    <row r="805" spans="4:4">
      <c r="D805" s="269"/>
    </row>
    <row r="806" spans="4:4">
      <c r="D806" s="269"/>
    </row>
    <row r="807" spans="4:4">
      <c r="D807" s="269"/>
    </row>
    <row r="808" spans="4:4">
      <c r="D808" s="269"/>
    </row>
    <row r="809" spans="4:4">
      <c r="D809" s="269"/>
    </row>
    <row r="810" spans="4:4">
      <c r="D810" s="269"/>
    </row>
    <row r="811" spans="4:4">
      <c r="D811" s="269"/>
    </row>
    <row r="812" spans="4:4">
      <c r="D812" s="269"/>
    </row>
    <row r="813" spans="4:4">
      <c r="D813" s="269"/>
    </row>
    <row r="814" spans="4:4">
      <c r="D814" s="269"/>
    </row>
    <row r="815" spans="4:4">
      <c r="D815" s="269"/>
    </row>
    <row r="816" spans="4:4">
      <c r="D816" s="269"/>
    </row>
    <row r="817" spans="4:4">
      <c r="D817" s="269"/>
    </row>
    <row r="818" spans="4:4">
      <c r="D818" s="269"/>
    </row>
    <row r="819" spans="4:4">
      <c r="D819" s="269"/>
    </row>
    <row r="820" spans="4:4">
      <c r="D820" s="269"/>
    </row>
    <row r="821" spans="4:4">
      <c r="D821" s="269"/>
    </row>
    <row r="822" spans="4:4">
      <c r="D822" s="269"/>
    </row>
    <row r="823" spans="4:4">
      <c r="D823" s="269"/>
    </row>
    <row r="824" spans="4:4">
      <c r="D824" s="269"/>
    </row>
    <row r="825" spans="4:4">
      <c r="D825" s="269"/>
    </row>
    <row r="826" spans="4:4">
      <c r="D826" s="269"/>
    </row>
    <row r="827" spans="4:4">
      <c r="D827" s="269"/>
    </row>
    <row r="828" spans="4:4">
      <c r="D828" s="269"/>
    </row>
    <row r="829" spans="4:4">
      <c r="D829" s="269"/>
    </row>
    <row r="830" spans="4:4">
      <c r="D830" s="269"/>
    </row>
    <row r="831" spans="4:4">
      <c r="D831" s="269"/>
    </row>
    <row r="832" spans="4:4">
      <c r="D832" s="269"/>
    </row>
    <row r="833" spans="4:4">
      <c r="D833" s="269"/>
    </row>
    <row r="834" spans="4:4">
      <c r="D834" s="269"/>
    </row>
    <row r="835" spans="4:4">
      <c r="D835" s="269"/>
    </row>
    <row r="836" spans="4:4">
      <c r="D836" s="269"/>
    </row>
    <row r="837" spans="4:4">
      <c r="D837" s="269"/>
    </row>
    <row r="838" spans="4:4">
      <c r="D838" s="269"/>
    </row>
    <row r="839" spans="4:4">
      <c r="D839" s="269"/>
    </row>
    <row r="840" spans="4:4">
      <c r="D840" s="269"/>
    </row>
    <row r="841" spans="4:4">
      <c r="D841" s="269"/>
    </row>
    <row r="842" spans="4:4">
      <c r="D842" s="269"/>
    </row>
    <row r="843" spans="4:4">
      <c r="D843" s="269"/>
    </row>
    <row r="844" spans="4:4">
      <c r="D844" s="269"/>
    </row>
    <row r="845" spans="4:4">
      <c r="D845" s="269"/>
    </row>
    <row r="846" spans="4:4">
      <c r="D846" s="269"/>
    </row>
    <row r="847" spans="4:4">
      <c r="D847" s="269"/>
    </row>
    <row r="848" spans="4:4">
      <c r="D848" s="269"/>
    </row>
    <row r="849" spans="4:4">
      <c r="D849" s="269"/>
    </row>
    <row r="850" spans="4:4">
      <c r="D850" s="269"/>
    </row>
    <row r="851" spans="4:4">
      <c r="D851" s="269"/>
    </row>
    <row r="852" spans="4:4">
      <c r="D852" s="269"/>
    </row>
    <row r="853" spans="4:4">
      <c r="D853" s="269"/>
    </row>
    <row r="854" spans="4:4">
      <c r="D854" s="269"/>
    </row>
    <row r="855" spans="4:4">
      <c r="D855" s="269"/>
    </row>
    <row r="856" spans="4:4">
      <c r="D856" s="269"/>
    </row>
    <row r="857" spans="4:4">
      <c r="D857" s="269"/>
    </row>
    <row r="858" spans="4:4">
      <c r="D858" s="269"/>
    </row>
    <row r="859" spans="4:4">
      <c r="D859" s="269"/>
    </row>
    <row r="860" spans="4:4">
      <c r="D860" s="269"/>
    </row>
    <row r="861" spans="4:4">
      <c r="D861" s="269"/>
    </row>
    <row r="862" spans="4:4">
      <c r="D862" s="269"/>
    </row>
    <row r="863" spans="4:4">
      <c r="D863" s="269"/>
    </row>
    <row r="864" spans="4:4">
      <c r="D864" s="269"/>
    </row>
    <row r="865" spans="4:4">
      <c r="D865" s="269"/>
    </row>
    <row r="866" spans="4:4">
      <c r="D866" s="269"/>
    </row>
    <row r="867" spans="4:4">
      <c r="D867" s="269"/>
    </row>
    <row r="868" spans="4:4">
      <c r="D868" s="269"/>
    </row>
    <row r="869" spans="4:4">
      <c r="D869" s="269"/>
    </row>
    <row r="870" spans="4:4">
      <c r="D870" s="269"/>
    </row>
    <row r="871" spans="4:4">
      <c r="D871" s="269"/>
    </row>
    <row r="872" spans="4:4">
      <c r="D872" s="269"/>
    </row>
    <row r="873" spans="4:4">
      <c r="D873" s="269"/>
    </row>
    <row r="874" spans="4:4">
      <c r="D874" s="269"/>
    </row>
    <row r="875" spans="4:4">
      <c r="D875" s="269"/>
    </row>
    <row r="876" spans="4:4">
      <c r="D876" s="269"/>
    </row>
    <row r="877" spans="4:4">
      <c r="D877" s="269"/>
    </row>
    <row r="878" spans="4:4">
      <c r="D878" s="269"/>
    </row>
    <row r="879" spans="4:4">
      <c r="D879" s="269"/>
    </row>
    <row r="880" spans="4:4">
      <c r="D880" s="269"/>
    </row>
    <row r="881" spans="4:4">
      <c r="D881" s="269"/>
    </row>
    <row r="882" spans="4:4">
      <c r="D882" s="269"/>
    </row>
    <row r="883" spans="4:4">
      <c r="D883" s="269"/>
    </row>
    <row r="884" spans="4:4">
      <c r="D884" s="269"/>
    </row>
    <row r="885" spans="4:4">
      <c r="D885" s="269"/>
    </row>
    <row r="886" spans="4:4">
      <c r="D886" s="269"/>
    </row>
    <row r="887" spans="4:4">
      <c r="D887" s="269"/>
    </row>
    <row r="888" spans="4:4">
      <c r="D888" s="269"/>
    </row>
    <row r="889" spans="4:4">
      <c r="D889" s="269"/>
    </row>
    <row r="890" spans="4:4">
      <c r="D890" s="269"/>
    </row>
    <row r="891" spans="4:4">
      <c r="D891" s="269"/>
    </row>
    <row r="892" spans="4:4">
      <c r="D892" s="269"/>
    </row>
    <row r="893" spans="4:4">
      <c r="D893" s="269"/>
    </row>
    <row r="894" spans="4:4">
      <c r="D894" s="269"/>
    </row>
    <row r="895" spans="4:4">
      <c r="D895" s="269"/>
    </row>
    <row r="896" spans="4:4">
      <c r="D896" s="269"/>
    </row>
    <row r="897" spans="4:4">
      <c r="D897" s="269"/>
    </row>
    <row r="898" spans="4:4">
      <c r="D898" s="269"/>
    </row>
    <row r="899" spans="4:4">
      <c r="D899" s="269"/>
    </row>
    <row r="900" spans="4:4">
      <c r="D900" s="269"/>
    </row>
    <row r="901" spans="4:4">
      <c r="D901" s="269"/>
    </row>
    <row r="902" spans="4:4">
      <c r="D902" s="269"/>
    </row>
    <row r="903" spans="4:4">
      <c r="D903" s="269"/>
    </row>
    <row r="904" spans="4:4">
      <c r="D904" s="269"/>
    </row>
    <row r="905" spans="4:4">
      <c r="D905" s="269"/>
    </row>
    <row r="906" spans="4:4">
      <c r="D906" s="269"/>
    </row>
    <row r="907" spans="4:4">
      <c r="D907" s="269"/>
    </row>
    <row r="908" spans="4:4">
      <c r="D908" s="269"/>
    </row>
    <row r="909" spans="4:4">
      <c r="D909" s="269"/>
    </row>
    <row r="910" spans="4:4">
      <c r="D910" s="269"/>
    </row>
    <row r="911" spans="4:4">
      <c r="D911" s="269"/>
    </row>
    <row r="912" spans="4:4">
      <c r="D912" s="269"/>
    </row>
    <row r="913" spans="4:4">
      <c r="D913" s="269"/>
    </row>
    <row r="914" spans="4:4">
      <c r="D914" s="269"/>
    </row>
    <row r="915" spans="4:4">
      <c r="D915" s="269"/>
    </row>
    <row r="916" spans="4:4">
      <c r="D916" s="269"/>
    </row>
    <row r="917" spans="4:4">
      <c r="D917" s="269"/>
    </row>
    <row r="918" spans="4:4">
      <c r="D918" s="269"/>
    </row>
    <row r="919" spans="4:4">
      <c r="D919" s="269"/>
    </row>
    <row r="920" spans="4:4">
      <c r="D920" s="269"/>
    </row>
    <row r="921" spans="4:4">
      <c r="D921" s="269"/>
    </row>
    <row r="922" spans="4:4">
      <c r="D922" s="269"/>
    </row>
    <row r="923" spans="4:4">
      <c r="D923" s="269"/>
    </row>
    <row r="924" spans="4:4">
      <c r="D924" s="269"/>
    </row>
    <row r="925" spans="4:4">
      <c r="D925" s="269"/>
    </row>
    <row r="926" spans="4:4">
      <c r="D926" s="269"/>
    </row>
    <row r="927" spans="4:4">
      <c r="D927" s="269"/>
    </row>
    <row r="928" spans="4:4">
      <c r="D928" s="269"/>
    </row>
    <row r="929" spans="4:4">
      <c r="D929" s="269"/>
    </row>
    <row r="930" spans="4:4">
      <c r="D930" s="269"/>
    </row>
    <row r="931" spans="4:4">
      <c r="D931" s="269"/>
    </row>
    <row r="932" spans="4:4">
      <c r="D932" s="269"/>
    </row>
    <row r="933" spans="4:4">
      <c r="D933" s="269"/>
    </row>
    <row r="934" spans="4:4">
      <c r="D934" s="269"/>
    </row>
    <row r="935" spans="4:4">
      <c r="D935" s="269"/>
    </row>
    <row r="936" spans="4:4">
      <c r="D936" s="269"/>
    </row>
    <row r="937" spans="4:4">
      <c r="D937" s="269"/>
    </row>
    <row r="938" spans="4:4">
      <c r="D938" s="269"/>
    </row>
    <row r="939" spans="4:4">
      <c r="D939" s="269"/>
    </row>
    <row r="940" spans="4:4">
      <c r="D940" s="269"/>
    </row>
    <row r="941" spans="4:4">
      <c r="D941" s="269"/>
    </row>
    <row r="942" spans="4:4">
      <c r="D942" s="269"/>
    </row>
    <row r="943" spans="4:4">
      <c r="D943" s="269"/>
    </row>
    <row r="944" spans="4:4">
      <c r="D944" s="269"/>
    </row>
    <row r="945" spans="4:4">
      <c r="D945" s="269"/>
    </row>
    <row r="946" spans="4:4">
      <c r="D946" s="269"/>
    </row>
    <row r="947" spans="4:4">
      <c r="D947" s="269"/>
    </row>
    <row r="948" spans="4:4">
      <c r="D948" s="269"/>
    </row>
    <row r="949" spans="4:4">
      <c r="D949" s="269"/>
    </row>
    <row r="950" spans="4:4">
      <c r="D950" s="269"/>
    </row>
    <row r="951" spans="4:4">
      <c r="D951" s="269"/>
    </row>
    <row r="952" spans="4:4">
      <c r="D952" s="269"/>
    </row>
    <row r="953" spans="4:4">
      <c r="D953" s="269"/>
    </row>
    <row r="954" spans="4:4">
      <c r="D954" s="269"/>
    </row>
    <row r="955" spans="4:4">
      <c r="D955" s="269"/>
    </row>
    <row r="956" spans="4:4">
      <c r="D956" s="269"/>
    </row>
    <row r="957" spans="4:4">
      <c r="D957" s="269"/>
    </row>
    <row r="958" spans="4:4">
      <c r="D958" s="269"/>
    </row>
    <row r="959" spans="4:4">
      <c r="D959" s="269"/>
    </row>
    <row r="960" spans="4:4">
      <c r="D960" s="269"/>
    </row>
    <row r="961" spans="4:4">
      <c r="D961" s="269"/>
    </row>
    <row r="962" spans="4:4">
      <c r="D962" s="269"/>
    </row>
    <row r="963" spans="4:4">
      <c r="D963" s="269"/>
    </row>
    <row r="964" spans="4:4">
      <c r="D964" s="269"/>
    </row>
    <row r="965" spans="4:4">
      <c r="D965" s="269"/>
    </row>
    <row r="966" spans="4:4">
      <c r="D966" s="269"/>
    </row>
    <row r="967" spans="4:4">
      <c r="D967" s="269"/>
    </row>
    <row r="968" spans="4:4">
      <c r="D968" s="269"/>
    </row>
    <row r="969" spans="4:4">
      <c r="D969" s="269"/>
    </row>
    <row r="970" spans="4:4">
      <c r="D970" s="269"/>
    </row>
    <row r="971" spans="4:4">
      <c r="D971" s="269"/>
    </row>
    <row r="972" spans="4:4">
      <c r="D972" s="269"/>
    </row>
    <row r="973" spans="4:4">
      <c r="D973" s="269"/>
    </row>
    <row r="974" spans="4:4">
      <c r="D974" s="269"/>
    </row>
    <row r="975" spans="4:4">
      <c r="D975" s="269"/>
    </row>
    <row r="976" spans="4:4">
      <c r="D976" s="269"/>
    </row>
    <row r="977" spans="4:4">
      <c r="D977" s="269"/>
    </row>
    <row r="978" spans="4:4">
      <c r="D978" s="269"/>
    </row>
    <row r="979" spans="4:4">
      <c r="D979" s="269"/>
    </row>
    <row r="980" spans="4:4">
      <c r="D980" s="269"/>
    </row>
    <row r="981" spans="4:4">
      <c r="D981" s="269"/>
    </row>
    <row r="982" spans="4:4">
      <c r="D982" s="269"/>
    </row>
    <row r="983" spans="4:4">
      <c r="D983" s="269"/>
    </row>
    <row r="984" spans="4:4">
      <c r="D984" s="269"/>
    </row>
    <row r="985" spans="4:4">
      <c r="D985" s="269"/>
    </row>
    <row r="986" spans="4:4">
      <c r="D986" s="269"/>
    </row>
    <row r="987" spans="4:4">
      <c r="D987" s="269"/>
    </row>
    <row r="988" spans="4:4">
      <c r="D988" s="269"/>
    </row>
    <row r="989" spans="4:4">
      <c r="D989" s="269"/>
    </row>
    <row r="990" spans="4:4">
      <c r="D990" s="269"/>
    </row>
    <row r="991" spans="4:4">
      <c r="D991" s="269"/>
    </row>
    <row r="992" spans="4:4">
      <c r="D992" s="269"/>
    </row>
    <row r="993" spans="4:4">
      <c r="D993" s="269"/>
    </row>
    <row r="994" spans="4:4">
      <c r="D994" s="269"/>
    </row>
    <row r="995" spans="4:4">
      <c r="D995" s="269"/>
    </row>
    <row r="996" spans="4:4">
      <c r="D996" s="269"/>
    </row>
    <row r="997" spans="4:4">
      <c r="D997" s="269"/>
    </row>
    <row r="998" spans="4:4">
      <c r="D998" s="269"/>
    </row>
    <row r="999" spans="4:4">
      <c r="D999" s="269"/>
    </row>
    <row r="1000" spans="4:4">
      <c r="D1000" s="269"/>
    </row>
    <row r="1001" spans="4:4">
      <c r="D1001" s="269"/>
    </row>
    <row r="1002" spans="4:4">
      <c r="D1002" s="269"/>
    </row>
    <row r="1003" spans="4:4">
      <c r="D1003" s="269"/>
    </row>
    <row r="1004" spans="4:4">
      <c r="D1004" s="269"/>
    </row>
    <row r="1005" spans="4:4">
      <c r="D1005" s="269"/>
    </row>
    <row r="1006" spans="4:4">
      <c r="D1006" s="269"/>
    </row>
    <row r="1007" spans="4:4">
      <c r="D1007" s="269"/>
    </row>
    <row r="1008" spans="4:4">
      <c r="D1008" s="269"/>
    </row>
    <row r="1009" spans="4:4">
      <c r="D1009" s="269"/>
    </row>
    <row r="1010" spans="4:4">
      <c r="D1010" s="269"/>
    </row>
    <row r="1011" spans="4:4">
      <c r="D1011" s="269"/>
    </row>
    <row r="1012" spans="4:4">
      <c r="D1012" s="269"/>
    </row>
    <row r="1013" spans="4:4">
      <c r="D1013" s="269"/>
    </row>
    <row r="1014" spans="4:4">
      <c r="D1014" s="269"/>
    </row>
    <row r="1015" spans="4:4">
      <c r="D1015" s="269"/>
    </row>
    <row r="1016" spans="4:4">
      <c r="D1016" s="269"/>
    </row>
    <row r="1017" spans="4:4">
      <c r="D1017" s="269"/>
    </row>
    <row r="1018" spans="4:4">
      <c r="D1018" s="269"/>
    </row>
    <row r="1019" spans="4:4">
      <c r="D1019" s="269"/>
    </row>
    <row r="1020" spans="4:4">
      <c r="D1020" s="269"/>
    </row>
    <row r="1021" spans="4:4">
      <c r="D1021" s="269"/>
    </row>
    <row r="1022" spans="4:4">
      <c r="D1022" s="269"/>
    </row>
    <row r="1023" spans="4:4">
      <c r="D1023" s="269"/>
    </row>
    <row r="1024" spans="4:4">
      <c r="D1024" s="269"/>
    </row>
    <row r="1025" spans="4:4">
      <c r="D1025" s="269"/>
    </row>
    <row r="1026" spans="4:4">
      <c r="D1026" s="269"/>
    </row>
    <row r="1027" spans="4:4">
      <c r="D1027" s="269"/>
    </row>
    <row r="1028" spans="4:4">
      <c r="D1028" s="269"/>
    </row>
    <row r="1029" spans="4:4">
      <c r="D1029" s="269"/>
    </row>
    <row r="1030" spans="4:4">
      <c r="D1030" s="269"/>
    </row>
    <row r="1031" spans="4:4">
      <c r="D1031" s="269"/>
    </row>
    <row r="1032" spans="4:4">
      <c r="D1032" s="269"/>
    </row>
    <row r="1033" spans="4:4">
      <c r="D1033" s="269"/>
    </row>
    <row r="1034" spans="4:4">
      <c r="D1034" s="269"/>
    </row>
    <row r="1035" spans="4:4">
      <c r="D1035" s="269"/>
    </row>
    <row r="1036" spans="4:4">
      <c r="D1036" s="269"/>
    </row>
    <row r="1037" spans="4:4">
      <c r="D1037" s="269"/>
    </row>
    <row r="1038" spans="4:4">
      <c r="D1038" s="269"/>
    </row>
    <row r="1039" spans="4:4">
      <c r="D1039" s="269"/>
    </row>
    <row r="1040" spans="4:4">
      <c r="D1040" s="269"/>
    </row>
    <row r="1041" spans="4:4">
      <c r="D1041" s="269"/>
    </row>
    <row r="1042" spans="4:4">
      <c r="D1042" s="269"/>
    </row>
    <row r="1043" spans="4:4">
      <c r="D1043" s="269"/>
    </row>
    <row r="1044" spans="4:4">
      <c r="D1044" s="269"/>
    </row>
    <row r="1045" spans="4:4">
      <c r="D1045" s="269"/>
    </row>
    <row r="1046" spans="4:4">
      <c r="D1046" s="269"/>
    </row>
    <row r="1047" spans="4:4">
      <c r="D1047" s="269"/>
    </row>
    <row r="1048" spans="4:4">
      <c r="D1048" s="269"/>
    </row>
    <row r="1049" spans="4:4">
      <c r="D1049" s="269"/>
    </row>
    <row r="1050" spans="4:4">
      <c r="D1050" s="269"/>
    </row>
    <row r="1051" spans="4:4">
      <c r="D1051" s="269"/>
    </row>
    <row r="1052" spans="4:4">
      <c r="D1052" s="269"/>
    </row>
    <row r="1053" spans="4:4">
      <c r="D1053" s="269"/>
    </row>
    <row r="1054" spans="4:4">
      <c r="D1054" s="269"/>
    </row>
    <row r="1055" spans="4:4">
      <c r="D1055" s="269"/>
    </row>
    <row r="1056" spans="4:4">
      <c r="D1056" s="269"/>
    </row>
    <row r="1057" spans="4:4">
      <c r="D1057" s="269"/>
    </row>
    <row r="1058" spans="4:4">
      <c r="D1058" s="269"/>
    </row>
    <row r="1059" spans="4:4">
      <c r="D1059" s="269"/>
    </row>
    <row r="1060" spans="4:4">
      <c r="D1060" s="269"/>
    </row>
    <row r="1061" spans="4:4">
      <c r="D1061" s="269"/>
    </row>
    <row r="1062" spans="4:4">
      <c r="D1062" s="269"/>
    </row>
    <row r="1063" spans="4:4">
      <c r="D1063" s="269"/>
    </row>
    <row r="1064" spans="4:4">
      <c r="D1064" s="269"/>
    </row>
    <row r="1065" spans="4:4">
      <c r="D1065" s="269"/>
    </row>
    <row r="1066" spans="4:4">
      <c r="D1066" s="269"/>
    </row>
    <row r="1067" spans="4:4">
      <c r="D1067" s="269"/>
    </row>
    <row r="1068" spans="4:4">
      <c r="D1068" s="269"/>
    </row>
    <row r="1069" spans="4:4">
      <c r="D1069" s="269"/>
    </row>
    <row r="1070" spans="4:4">
      <c r="D1070" s="269"/>
    </row>
    <row r="1071" spans="4:4">
      <c r="D1071" s="269"/>
    </row>
    <row r="1072" spans="4:4">
      <c r="D1072" s="269"/>
    </row>
    <row r="1073" spans="4:4">
      <c r="D1073" s="269"/>
    </row>
    <row r="1074" spans="4:4">
      <c r="D1074" s="269"/>
    </row>
    <row r="1075" spans="4:4">
      <c r="D1075" s="269"/>
    </row>
    <row r="1076" spans="4:4">
      <c r="D1076" s="269"/>
    </row>
    <row r="1077" spans="4:4">
      <c r="D1077" s="269"/>
    </row>
    <row r="1078" spans="4:4">
      <c r="D1078" s="269"/>
    </row>
    <row r="1079" spans="4:4">
      <c r="D1079" s="269"/>
    </row>
    <row r="1080" spans="4:4">
      <c r="D1080" s="269"/>
    </row>
    <row r="1081" spans="4:4">
      <c r="D1081" s="269"/>
    </row>
    <row r="1082" spans="4:4">
      <c r="D1082" s="269"/>
    </row>
    <row r="1083" spans="4:4">
      <c r="D1083" s="269"/>
    </row>
    <row r="1084" spans="4:4">
      <c r="D1084" s="269"/>
    </row>
    <row r="1085" spans="4:4">
      <c r="D1085" s="269"/>
    </row>
    <row r="1086" spans="4:4">
      <c r="D1086" s="269"/>
    </row>
    <row r="1087" spans="4:4">
      <c r="D1087" s="269"/>
    </row>
    <row r="1088" spans="4:4">
      <c r="D1088" s="269"/>
    </row>
    <row r="1089" spans="4:4">
      <c r="D1089" s="269"/>
    </row>
    <row r="1090" spans="4:4">
      <c r="D1090" s="269"/>
    </row>
    <row r="1091" spans="4:4">
      <c r="D1091" s="269"/>
    </row>
    <row r="1092" spans="4:4">
      <c r="D1092" s="269"/>
    </row>
    <row r="1093" spans="4:4">
      <c r="D1093" s="269"/>
    </row>
    <row r="1094" spans="4:4">
      <c r="D1094" s="269"/>
    </row>
    <row r="1095" spans="4:4">
      <c r="D1095" s="269"/>
    </row>
    <row r="1096" spans="4:4">
      <c r="D1096" s="269"/>
    </row>
    <row r="1097" spans="4:4">
      <c r="D1097" s="269"/>
    </row>
    <row r="1098" spans="4:4">
      <c r="D1098" s="269"/>
    </row>
    <row r="1099" spans="4:4">
      <c r="D1099" s="269"/>
    </row>
    <row r="1100" spans="4:4">
      <c r="D1100" s="269"/>
    </row>
    <row r="1101" spans="4:4">
      <c r="D1101" s="269"/>
    </row>
    <row r="1102" spans="4:4">
      <c r="D1102" s="269"/>
    </row>
    <row r="1103" spans="4:4">
      <c r="D1103" s="269"/>
    </row>
    <row r="1104" spans="4:4">
      <c r="D1104" s="269"/>
    </row>
    <row r="1105" spans="4:4">
      <c r="D1105" s="269"/>
    </row>
    <row r="1106" spans="4:4">
      <c r="D1106" s="269"/>
    </row>
    <row r="1107" spans="4:4">
      <c r="D1107" s="269"/>
    </row>
    <row r="1108" spans="4:4">
      <c r="D1108" s="269"/>
    </row>
    <row r="1109" spans="4:4">
      <c r="D1109" s="269"/>
    </row>
    <row r="1110" spans="4:4">
      <c r="D1110" s="269"/>
    </row>
    <row r="1111" spans="4:4">
      <c r="D1111" s="269"/>
    </row>
    <row r="1112" spans="4:4">
      <c r="D1112" s="269"/>
    </row>
    <row r="1113" spans="4:4">
      <c r="D1113" s="269"/>
    </row>
    <row r="1114" spans="4:4">
      <c r="D1114" s="269"/>
    </row>
    <row r="1115" spans="4:4">
      <c r="D1115" s="269"/>
    </row>
    <row r="1116" spans="4:4">
      <c r="D1116" s="269"/>
    </row>
    <row r="1117" spans="4:4">
      <c r="D1117" s="269"/>
    </row>
    <row r="1118" spans="4:4">
      <c r="D1118" s="269"/>
    </row>
    <row r="1119" spans="4:4">
      <c r="D1119" s="269"/>
    </row>
    <row r="1120" spans="4:4">
      <c r="D1120" s="269"/>
    </row>
    <row r="1121" spans="4:4">
      <c r="D1121" s="269"/>
    </row>
    <row r="1122" spans="4:4">
      <c r="D1122" s="269"/>
    </row>
    <row r="1123" spans="4:4">
      <c r="D1123" s="269"/>
    </row>
    <row r="1124" spans="4:4">
      <c r="D1124" s="269"/>
    </row>
    <row r="1125" spans="4:4">
      <c r="D1125" s="269"/>
    </row>
    <row r="1126" spans="4:4">
      <c r="D1126" s="269"/>
    </row>
    <row r="1127" spans="4:4">
      <c r="D1127" s="269"/>
    </row>
    <row r="1128" spans="4:4">
      <c r="D1128" s="269"/>
    </row>
    <row r="1129" spans="4:4">
      <c r="D1129" s="269"/>
    </row>
    <row r="1130" spans="4:4">
      <c r="D1130" s="269"/>
    </row>
    <row r="1131" spans="4:4">
      <c r="D1131" s="269"/>
    </row>
    <row r="1132" spans="4:4">
      <c r="D1132" s="269"/>
    </row>
    <row r="1133" spans="4:4">
      <c r="D1133" s="269"/>
    </row>
    <row r="1134" spans="4:4">
      <c r="D1134" s="269"/>
    </row>
    <row r="1135" spans="4:4">
      <c r="D1135" s="269"/>
    </row>
    <row r="1136" spans="4:4">
      <c r="D1136" s="269"/>
    </row>
    <row r="1137" spans="4:4">
      <c r="D1137" s="269"/>
    </row>
    <row r="1138" spans="4:4">
      <c r="D1138" s="269"/>
    </row>
    <row r="1139" spans="4:4">
      <c r="D1139" s="269"/>
    </row>
    <row r="1140" spans="4:4">
      <c r="D1140" s="269"/>
    </row>
    <row r="1141" spans="4:4">
      <c r="D1141" s="269"/>
    </row>
    <row r="1142" spans="4:4">
      <c r="D1142" s="269"/>
    </row>
    <row r="1143" spans="4:4">
      <c r="D1143" s="269"/>
    </row>
    <row r="1144" spans="4:4">
      <c r="D1144" s="269"/>
    </row>
    <row r="1145" spans="4:4">
      <c r="D1145" s="269"/>
    </row>
    <row r="1146" spans="4:4">
      <c r="D1146" s="269"/>
    </row>
    <row r="1147" spans="4:4">
      <c r="D1147" s="269"/>
    </row>
    <row r="1148" spans="4:4">
      <c r="D1148" s="269"/>
    </row>
    <row r="1149" spans="4:4">
      <c r="D1149" s="269"/>
    </row>
    <row r="1150" spans="4:4">
      <c r="D1150" s="269"/>
    </row>
    <row r="1151" spans="4:4">
      <c r="D1151" s="269"/>
    </row>
    <row r="1152" spans="4:4">
      <c r="D1152" s="269"/>
    </row>
    <row r="1153" spans="4:4">
      <c r="D1153" s="269"/>
    </row>
    <row r="1154" spans="4:4">
      <c r="D1154" s="269"/>
    </row>
    <row r="1155" spans="4:4">
      <c r="D1155" s="269"/>
    </row>
    <row r="1156" spans="4:4">
      <c r="D1156" s="269"/>
    </row>
    <row r="1157" spans="4:4">
      <c r="D1157" s="269"/>
    </row>
    <row r="1158" spans="4:4">
      <c r="D1158" s="269"/>
    </row>
    <row r="1159" spans="4:4">
      <c r="D1159" s="269"/>
    </row>
    <row r="1160" spans="4:4">
      <c r="D1160" s="269"/>
    </row>
    <row r="1161" spans="4:4">
      <c r="D1161" s="269"/>
    </row>
    <row r="1162" spans="4:4">
      <c r="D1162" s="269"/>
    </row>
    <row r="1163" spans="4:4">
      <c r="D1163" s="269"/>
    </row>
    <row r="1164" spans="4:4">
      <c r="D1164" s="269"/>
    </row>
    <row r="1165" spans="4:4">
      <c r="D1165" s="269"/>
    </row>
    <row r="1166" spans="4:4">
      <c r="D1166" s="269"/>
    </row>
    <row r="1167" spans="4:4">
      <c r="D1167" s="269"/>
    </row>
    <row r="1168" spans="4:4">
      <c r="D1168" s="269"/>
    </row>
    <row r="1169" spans="4:4">
      <c r="D1169" s="269"/>
    </row>
    <row r="1170" spans="4:4">
      <c r="D1170" s="269"/>
    </row>
    <row r="1171" spans="4:4">
      <c r="D1171" s="269"/>
    </row>
    <row r="1172" spans="4:4">
      <c r="D1172" s="269"/>
    </row>
    <row r="1173" spans="4:4">
      <c r="D1173" s="269"/>
    </row>
    <row r="1174" spans="4:4">
      <c r="D1174" s="269"/>
    </row>
    <row r="1175" spans="4:4">
      <c r="D1175" s="269"/>
    </row>
    <row r="1176" spans="4:4">
      <c r="D1176" s="269"/>
    </row>
    <row r="1177" spans="4:4">
      <c r="D1177" s="269"/>
    </row>
    <row r="1178" spans="4:4">
      <c r="D1178" s="269"/>
    </row>
    <row r="1179" spans="4:4">
      <c r="D1179" s="269"/>
    </row>
    <row r="1180" spans="4:4">
      <c r="D1180" s="269"/>
    </row>
    <row r="1181" spans="4:4">
      <c r="D1181" s="269"/>
    </row>
    <row r="1182" spans="4:4">
      <c r="D1182" s="269"/>
    </row>
    <row r="1183" spans="4:4">
      <c r="D1183" s="269"/>
    </row>
    <row r="1184" spans="4:4">
      <c r="D1184" s="269"/>
    </row>
    <row r="1185" spans="4:4">
      <c r="D1185" s="269"/>
    </row>
    <row r="1186" spans="4:4">
      <c r="D1186" s="269"/>
    </row>
    <row r="1187" spans="4:4">
      <c r="D1187" s="269"/>
    </row>
    <row r="1188" spans="4:4">
      <c r="D1188" s="269"/>
    </row>
    <row r="1189" spans="4:4">
      <c r="D1189" s="269"/>
    </row>
    <row r="1190" spans="4:4">
      <c r="D1190" s="269"/>
    </row>
    <row r="1191" spans="4:4">
      <c r="D1191" s="269"/>
    </row>
    <row r="1192" spans="4:4">
      <c r="D1192" s="269"/>
    </row>
    <row r="1193" spans="4:4">
      <c r="D1193" s="269"/>
    </row>
    <row r="1194" spans="4:4">
      <c r="D1194" s="269"/>
    </row>
    <row r="1195" spans="4:4">
      <c r="D1195" s="269"/>
    </row>
    <row r="1196" spans="4:4">
      <c r="D1196" s="269"/>
    </row>
    <row r="1197" spans="4:4">
      <c r="D1197" s="269"/>
    </row>
    <row r="1198" spans="4:4">
      <c r="D1198" s="269"/>
    </row>
    <row r="1199" spans="4:4">
      <c r="D1199" s="269"/>
    </row>
    <row r="1200" spans="4:4">
      <c r="D1200" s="269"/>
    </row>
    <row r="1201" spans="4:4">
      <c r="D1201" s="269"/>
    </row>
    <row r="1202" spans="4:4">
      <c r="D1202" s="269"/>
    </row>
    <row r="1203" spans="4:4">
      <c r="D1203" s="269"/>
    </row>
    <row r="1204" spans="4:4">
      <c r="D1204" s="269"/>
    </row>
    <row r="1205" spans="4:4">
      <c r="D1205" s="269"/>
    </row>
    <row r="1206" spans="4:4">
      <c r="D1206" s="269"/>
    </row>
    <row r="1207" spans="4:4">
      <c r="D1207" s="269"/>
    </row>
    <row r="1208" spans="4:4">
      <c r="D1208" s="269"/>
    </row>
    <row r="1209" spans="4:4">
      <c r="D1209" s="269"/>
    </row>
    <row r="1210" spans="4:4">
      <c r="D1210" s="269"/>
    </row>
    <row r="1211" spans="4:4">
      <c r="D1211" s="269"/>
    </row>
    <row r="1212" spans="4:4">
      <c r="D1212" s="269"/>
    </row>
    <row r="1213" spans="4:4">
      <c r="D1213" s="269"/>
    </row>
    <row r="1214" spans="4:4">
      <c r="D1214" s="269"/>
    </row>
    <row r="1215" spans="4:4">
      <c r="D1215" s="269"/>
    </row>
    <row r="1216" spans="4:4">
      <c r="D1216" s="269"/>
    </row>
    <row r="1217" spans="4:4">
      <c r="D1217" s="269"/>
    </row>
    <row r="1218" spans="4:4">
      <c r="D1218" s="269"/>
    </row>
    <row r="1219" spans="4:4">
      <c r="D1219" s="269"/>
    </row>
    <row r="1220" spans="4:4">
      <c r="D1220" s="269"/>
    </row>
    <row r="1221" spans="4:4">
      <c r="D1221" s="269"/>
    </row>
    <row r="1222" spans="4:4">
      <c r="D1222" s="269"/>
    </row>
    <row r="1223" spans="4:4">
      <c r="D1223" s="269"/>
    </row>
    <row r="1224" spans="4:4">
      <c r="D1224" s="269"/>
    </row>
    <row r="1225" spans="4:4">
      <c r="D1225" s="269"/>
    </row>
    <row r="1226" spans="4:4">
      <c r="D1226" s="269"/>
    </row>
    <row r="1227" spans="4:4">
      <c r="D1227" s="269"/>
    </row>
    <row r="1228" spans="4:4">
      <c r="D1228" s="269"/>
    </row>
    <row r="1229" spans="4:4">
      <c r="D1229" s="269"/>
    </row>
    <row r="1230" spans="4:4">
      <c r="D1230" s="269"/>
    </row>
    <row r="1231" spans="4:4">
      <c r="D1231" s="269"/>
    </row>
    <row r="1232" spans="4:4">
      <c r="D1232" s="269"/>
    </row>
    <row r="1233" spans="4:4">
      <c r="D1233" s="269"/>
    </row>
    <row r="1234" spans="4:4">
      <c r="D1234" s="269"/>
    </row>
    <row r="1235" spans="4:4">
      <c r="D1235" s="269"/>
    </row>
    <row r="1236" spans="4:4">
      <c r="D1236" s="269"/>
    </row>
    <row r="1237" spans="4:4">
      <c r="D1237" s="269"/>
    </row>
    <row r="1238" spans="4:4">
      <c r="D1238" s="269"/>
    </row>
    <row r="1239" spans="4:4">
      <c r="D1239" s="269"/>
    </row>
    <row r="1240" spans="4:4">
      <c r="D1240" s="269"/>
    </row>
    <row r="1241" spans="4:4">
      <c r="D1241" s="269"/>
    </row>
    <row r="1242" spans="4:4">
      <c r="D1242" s="269"/>
    </row>
    <row r="1243" spans="4:4">
      <c r="D1243" s="269"/>
    </row>
    <row r="1244" spans="4:4">
      <c r="D1244" s="269"/>
    </row>
    <row r="1245" spans="4:4">
      <c r="D1245" s="269"/>
    </row>
    <row r="1246" spans="4:4">
      <c r="D1246" s="269"/>
    </row>
    <row r="1247" spans="4:4">
      <c r="D1247" s="269"/>
    </row>
    <row r="1248" spans="4:4">
      <c r="D1248" s="269"/>
    </row>
    <row r="1249" spans="4:4">
      <c r="D1249" s="269"/>
    </row>
    <row r="1250" spans="4:4">
      <c r="D1250" s="269"/>
    </row>
    <row r="1251" spans="4:4">
      <c r="D1251" s="269"/>
    </row>
    <row r="1252" spans="4:4">
      <c r="D1252" s="269"/>
    </row>
    <row r="1253" spans="4:4">
      <c r="D1253" s="269"/>
    </row>
    <row r="1254" spans="4:4">
      <c r="D1254" s="269"/>
    </row>
    <row r="1255" spans="4:4">
      <c r="D1255" s="269"/>
    </row>
    <row r="1256" spans="4:4">
      <c r="D1256" s="269"/>
    </row>
    <row r="1257" spans="4:4">
      <c r="D1257" s="269"/>
    </row>
    <row r="1258" spans="4:4">
      <c r="D1258" s="269"/>
    </row>
    <row r="1259" spans="4:4">
      <c r="D1259" s="269"/>
    </row>
    <row r="1260" spans="4:4">
      <c r="D1260" s="269"/>
    </row>
    <row r="1261" spans="4:4">
      <c r="D1261" s="269"/>
    </row>
    <row r="1262" spans="4:4">
      <c r="D1262" s="269"/>
    </row>
    <row r="1263" spans="4:4">
      <c r="D1263" s="269"/>
    </row>
    <row r="1264" spans="4:4">
      <c r="D1264" s="269"/>
    </row>
    <row r="1265" spans="4:4">
      <c r="D1265" s="269"/>
    </row>
    <row r="1266" spans="4:4">
      <c r="D1266" s="269"/>
    </row>
    <row r="1267" spans="4:4">
      <c r="D1267" s="269"/>
    </row>
    <row r="1268" spans="4:4">
      <c r="D1268" s="269"/>
    </row>
    <row r="1269" spans="4:4">
      <c r="D1269" s="269"/>
    </row>
    <row r="1270" spans="4:4">
      <c r="D1270" s="269"/>
    </row>
    <row r="1271" spans="4:4">
      <c r="D1271" s="269"/>
    </row>
    <row r="1272" spans="4:4">
      <c r="D1272" s="269"/>
    </row>
    <row r="1273" spans="4:4">
      <c r="D1273" s="269"/>
    </row>
    <row r="1274" spans="4:4">
      <c r="D1274" s="269"/>
    </row>
    <row r="1275" spans="4:4">
      <c r="D1275" s="269"/>
    </row>
    <row r="1276" spans="4:4">
      <c r="D1276" s="269"/>
    </row>
    <row r="1277" spans="4:4">
      <c r="D1277" s="269"/>
    </row>
    <row r="1278" spans="4:4">
      <c r="D1278" s="269"/>
    </row>
    <row r="1279" spans="4:4">
      <c r="D1279" s="269"/>
    </row>
    <row r="1280" spans="4:4">
      <c r="D1280" s="269"/>
    </row>
    <row r="1281" spans="4:4">
      <c r="D1281" s="269"/>
    </row>
    <row r="1282" spans="4:4">
      <c r="D1282" s="269"/>
    </row>
    <row r="1283" spans="4:4">
      <c r="D1283" s="269"/>
    </row>
    <row r="1284" spans="4:4">
      <c r="D1284" s="269"/>
    </row>
    <row r="1285" spans="4:4">
      <c r="D1285" s="269"/>
    </row>
    <row r="1286" spans="4:4">
      <c r="D1286" s="269"/>
    </row>
    <row r="1287" spans="4:4">
      <c r="D1287" s="269"/>
    </row>
    <row r="1288" spans="4:4">
      <c r="D1288" s="269"/>
    </row>
    <row r="1289" spans="4:4">
      <c r="D1289" s="269"/>
    </row>
    <row r="1290" spans="4:4">
      <c r="D1290" s="269"/>
    </row>
    <row r="1291" spans="4:4">
      <c r="D1291" s="269"/>
    </row>
    <row r="1292" spans="4:4">
      <c r="D1292" s="269"/>
    </row>
    <row r="1293" spans="4:4">
      <c r="D1293" s="269"/>
    </row>
    <row r="1294" spans="4:4">
      <c r="D1294" s="269"/>
    </row>
    <row r="1295" spans="4:4">
      <c r="D1295" s="269"/>
    </row>
    <row r="1296" spans="4:4">
      <c r="D1296" s="269"/>
    </row>
    <row r="1297" spans="4:4">
      <c r="D1297" s="269"/>
    </row>
    <row r="1298" spans="4:4">
      <c r="D1298" s="269"/>
    </row>
    <row r="1299" spans="4:4">
      <c r="D1299" s="269"/>
    </row>
    <row r="1300" spans="4:4">
      <c r="D1300" s="269"/>
    </row>
    <row r="1301" spans="4:4">
      <c r="D1301" s="269"/>
    </row>
    <row r="1302" spans="4:4">
      <c r="D1302" s="269"/>
    </row>
    <row r="1303" spans="4:4">
      <c r="D1303" s="269"/>
    </row>
    <row r="1304" spans="4:4">
      <c r="D1304" s="269"/>
    </row>
    <row r="1305" spans="4:4">
      <c r="D1305" s="269"/>
    </row>
    <row r="1306" spans="4:4">
      <c r="D1306" s="269"/>
    </row>
    <row r="1307" spans="4:4">
      <c r="D1307" s="269"/>
    </row>
    <row r="1308" spans="4:4">
      <c r="D1308" s="269"/>
    </row>
    <row r="1309" spans="4:4">
      <c r="D1309" s="269"/>
    </row>
    <row r="1310" spans="4:4">
      <c r="D1310" s="269"/>
    </row>
    <row r="1311" spans="4:4">
      <c r="D1311" s="269"/>
    </row>
    <row r="1312" spans="4:4">
      <c r="D1312" s="269"/>
    </row>
    <row r="1313" spans="4:4">
      <c r="D1313" s="269"/>
    </row>
    <row r="1314" spans="4:4">
      <c r="D1314" s="269"/>
    </row>
    <row r="1315" spans="4:4">
      <c r="D1315" s="269"/>
    </row>
    <row r="1316" spans="4:4">
      <c r="D1316" s="269"/>
    </row>
    <row r="1317" spans="4:4">
      <c r="D1317" s="269"/>
    </row>
    <row r="1318" spans="4:4">
      <c r="D1318" s="269"/>
    </row>
    <row r="1319" spans="4:4">
      <c r="D1319" s="269"/>
    </row>
    <row r="1320" spans="4:4">
      <c r="D1320" s="269"/>
    </row>
    <row r="1321" spans="4:4">
      <c r="D1321" s="269"/>
    </row>
    <row r="1322" spans="4:4">
      <c r="D1322" s="269"/>
    </row>
    <row r="1323" spans="4:4">
      <c r="D1323" s="269"/>
    </row>
    <row r="1324" spans="4:4">
      <c r="D1324" s="269"/>
    </row>
    <row r="1325" spans="4:4">
      <c r="D1325" s="269"/>
    </row>
    <row r="1326" spans="4:4">
      <c r="D1326" s="269"/>
    </row>
    <row r="1327" spans="4:4">
      <c r="D1327" s="269"/>
    </row>
    <row r="1328" spans="4:4">
      <c r="D1328" s="269"/>
    </row>
    <row r="1329" spans="4:4">
      <c r="D1329" s="269"/>
    </row>
    <row r="1330" spans="4:4">
      <c r="D1330" s="269"/>
    </row>
    <row r="1331" spans="4:4">
      <c r="D1331" s="269"/>
    </row>
    <row r="1332" spans="4:4">
      <c r="D1332" s="269"/>
    </row>
    <row r="1333" spans="4:4">
      <c r="D1333" s="269"/>
    </row>
    <row r="1334" spans="4:4">
      <c r="D1334" s="269"/>
    </row>
    <row r="1335" spans="4:4">
      <c r="D1335" s="269"/>
    </row>
    <row r="1336" spans="4:4">
      <c r="D1336" s="269"/>
    </row>
    <row r="1337" spans="4:4">
      <c r="D1337" s="269"/>
    </row>
    <row r="1338" spans="4:4">
      <c r="D1338" s="269"/>
    </row>
    <row r="1339" spans="4:4">
      <c r="D1339" s="269"/>
    </row>
    <row r="1340" spans="4:4">
      <c r="D1340" s="269"/>
    </row>
    <row r="1341" spans="4:4">
      <c r="D1341" s="269"/>
    </row>
    <row r="1342" spans="4:4">
      <c r="D1342" s="269"/>
    </row>
    <row r="1343" spans="4:4">
      <c r="D1343" s="269"/>
    </row>
    <row r="1344" spans="4:4">
      <c r="D1344" s="269"/>
    </row>
    <row r="1345" spans="4:4">
      <c r="D1345" s="269"/>
    </row>
    <row r="1346" spans="4:4">
      <c r="D1346" s="269"/>
    </row>
    <row r="1347" spans="4:4">
      <c r="D1347" s="269"/>
    </row>
    <row r="1348" spans="4:4">
      <c r="D1348" s="269"/>
    </row>
    <row r="1349" spans="4:4">
      <c r="D1349" s="269"/>
    </row>
    <row r="1350" spans="4:4">
      <c r="D1350" s="269"/>
    </row>
    <row r="1351" spans="4:4">
      <c r="D1351" s="269"/>
    </row>
    <row r="1352" spans="4:4">
      <c r="D1352" s="269"/>
    </row>
    <row r="1353" spans="4:4">
      <c r="D1353" s="269"/>
    </row>
    <row r="1354" spans="4:4">
      <c r="D1354" s="269"/>
    </row>
    <row r="1355" spans="4:4">
      <c r="D1355" s="269"/>
    </row>
    <row r="1356" spans="4:4">
      <c r="D1356" s="269"/>
    </row>
    <row r="1357" spans="4:4">
      <c r="D1357" s="269"/>
    </row>
    <row r="1358" spans="4:4">
      <c r="D1358" s="269"/>
    </row>
    <row r="1359" spans="4:4">
      <c r="D1359" s="269"/>
    </row>
    <row r="1360" spans="4:4">
      <c r="D1360" s="269"/>
    </row>
    <row r="1361" spans="4:4">
      <c r="D1361" s="269"/>
    </row>
    <row r="1362" spans="4:4">
      <c r="D1362" s="269"/>
    </row>
    <row r="1363" spans="4:4">
      <c r="D1363" s="269"/>
    </row>
    <row r="1364" spans="4:4">
      <c r="D1364" s="269"/>
    </row>
    <row r="1365" spans="4:4">
      <c r="D1365" s="269"/>
    </row>
    <row r="1366" spans="4:4">
      <c r="D1366" s="269"/>
    </row>
    <row r="1367" spans="4:4">
      <c r="D1367" s="269"/>
    </row>
    <row r="1368" spans="4:4">
      <c r="D1368" s="269"/>
    </row>
    <row r="1369" spans="4:4">
      <c r="D1369" s="269"/>
    </row>
    <row r="1370" spans="4:4">
      <c r="D1370" s="269"/>
    </row>
    <row r="1371" spans="4:4">
      <c r="D1371" s="269"/>
    </row>
    <row r="1372" spans="4:4">
      <c r="D1372" s="269"/>
    </row>
    <row r="1373" spans="4:4">
      <c r="D1373" s="269"/>
    </row>
    <row r="1374" spans="4:4">
      <c r="D1374" s="269"/>
    </row>
    <row r="1375" spans="4:4">
      <c r="D1375" s="269"/>
    </row>
    <row r="1376" spans="4:4">
      <c r="D1376" s="269"/>
    </row>
    <row r="1377" spans="4:4">
      <c r="D1377" s="269"/>
    </row>
    <row r="1378" spans="4:4">
      <c r="D1378" s="269"/>
    </row>
    <row r="1379" spans="4:4">
      <c r="D1379" s="269"/>
    </row>
    <row r="1380" spans="4:4">
      <c r="D1380" s="269"/>
    </row>
    <row r="1381" spans="4:4">
      <c r="D1381" s="269"/>
    </row>
    <row r="1382" spans="4:4">
      <c r="D1382" s="269"/>
    </row>
    <row r="1383" spans="4:4">
      <c r="D1383" s="269"/>
    </row>
    <row r="1384" spans="4:4">
      <c r="D1384" s="269"/>
    </row>
    <row r="1385" spans="4:4">
      <c r="D1385" s="269"/>
    </row>
    <row r="1386" spans="4:4">
      <c r="D1386" s="269"/>
    </row>
    <row r="1387" spans="4:4">
      <c r="D1387" s="269"/>
    </row>
    <row r="1388" spans="4:4">
      <c r="D1388" s="269"/>
    </row>
    <row r="1389" spans="4:4">
      <c r="D1389" s="269"/>
    </row>
    <row r="1390" spans="4:4">
      <c r="D1390" s="269"/>
    </row>
    <row r="1391" spans="4:4">
      <c r="D1391" s="269"/>
    </row>
    <row r="1392" spans="4:4">
      <c r="D1392" s="269"/>
    </row>
    <row r="1393" spans="4:4">
      <c r="D1393" s="269"/>
    </row>
    <row r="1394" spans="4:4">
      <c r="D1394" s="269"/>
    </row>
    <row r="1395" spans="4:4">
      <c r="D1395" s="269"/>
    </row>
    <row r="1396" spans="4:4">
      <c r="D1396" s="269"/>
    </row>
    <row r="1397" spans="4:4">
      <c r="D1397" s="269"/>
    </row>
    <row r="1398" spans="4:4">
      <c r="D1398" s="269"/>
    </row>
    <row r="1399" spans="4:4">
      <c r="D1399" s="269"/>
    </row>
    <row r="1400" spans="4:4">
      <c r="D1400" s="269"/>
    </row>
    <row r="1401" spans="4:4">
      <c r="D1401" s="269"/>
    </row>
    <row r="1402" spans="4:4">
      <c r="D1402" s="269"/>
    </row>
    <row r="1403" spans="4:4">
      <c r="D1403" s="269"/>
    </row>
    <row r="1404" spans="4:4">
      <c r="D1404" s="269"/>
    </row>
    <row r="1405" spans="4:4">
      <c r="D1405" s="269"/>
    </row>
    <row r="1406" spans="4:4">
      <c r="D1406" s="269"/>
    </row>
    <row r="1407" spans="4:4">
      <c r="D1407" s="269"/>
    </row>
    <row r="1408" spans="4:4">
      <c r="D1408" s="269"/>
    </row>
    <row r="1409" spans="4:4">
      <c r="D1409" s="269"/>
    </row>
    <row r="1410" spans="4:4">
      <c r="D1410" s="269"/>
    </row>
    <row r="1411" spans="4:4">
      <c r="D1411" s="269"/>
    </row>
    <row r="1412" spans="4:4">
      <c r="D1412" s="269"/>
    </row>
    <row r="1413" spans="4:4">
      <c r="D1413" s="269"/>
    </row>
    <row r="1414" spans="4:4">
      <c r="D1414" s="269"/>
    </row>
    <row r="1415" spans="4:4">
      <c r="D1415" s="269"/>
    </row>
    <row r="1416" spans="4:4">
      <c r="D1416" s="269"/>
    </row>
    <row r="1417" spans="4:4">
      <c r="D1417" s="269"/>
    </row>
    <row r="1418" spans="4:4">
      <c r="D1418" s="269"/>
    </row>
    <row r="1419" spans="4:4">
      <c r="D1419" s="269"/>
    </row>
    <row r="1420" spans="4:4">
      <c r="D1420" s="269"/>
    </row>
    <row r="1421" spans="4:4">
      <c r="D1421" s="269"/>
    </row>
    <row r="1422" spans="4:4">
      <c r="D1422" s="269"/>
    </row>
    <row r="1423" spans="4:4">
      <c r="D1423" s="269"/>
    </row>
    <row r="1424" spans="4:4">
      <c r="D1424" s="269"/>
    </row>
    <row r="1425" spans="4:4">
      <c r="D1425" s="269"/>
    </row>
    <row r="1426" spans="4:4">
      <c r="D1426" s="269"/>
    </row>
    <row r="1427" spans="4:4">
      <c r="D1427" s="269"/>
    </row>
  </sheetData>
  <mergeCells count="14">
    <mergeCell ref="K6:L6"/>
    <mergeCell ref="K7:L7"/>
    <mergeCell ref="A155:D155"/>
    <mergeCell ref="A2:A3"/>
    <mergeCell ref="D2:D3"/>
    <mergeCell ref="E2:E3"/>
    <mergeCell ref="A4:D4"/>
    <mergeCell ref="A72:D72"/>
    <mergeCell ref="A99:D99"/>
    <mergeCell ref="A107:D107"/>
    <mergeCell ref="A109:D109"/>
    <mergeCell ref="A133:D133"/>
    <mergeCell ref="A137:D137"/>
    <mergeCell ref="A148:D1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3"/>
  <sheetViews>
    <sheetView workbookViewId="0">
      <selection activeCell="B6" sqref="B6"/>
    </sheetView>
  </sheetViews>
  <sheetFormatPr defaultRowHeight="15"/>
  <cols>
    <col min="1" max="1" width="7.140625" customWidth="1"/>
    <col min="2" max="2" width="43.5703125" customWidth="1"/>
    <col min="3" max="3" width="49.5703125" customWidth="1"/>
    <col min="4" max="4" width="19.28515625" customWidth="1"/>
    <col min="5" max="5" width="20.7109375" customWidth="1"/>
    <col min="6" max="6" width="21.42578125" customWidth="1"/>
    <col min="7" max="7" width="17" customWidth="1"/>
    <col min="8" max="8" width="20.85546875" customWidth="1"/>
    <col min="9" max="9" width="19.140625" style="24" customWidth="1"/>
    <col min="10" max="10" width="13.42578125" bestFit="1" customWidth="1"/>
  </cols>
  <sheetData>
    <row r="1" spans="1:9" s="3" customFormat="1" ht="150.75" customHeight="1">
      <c r="A1" s="50"/>
      <c r="B1" s="11"/>
      <c r="C1" s="52"/>
      <c r="D1" s="33" t="s">
        <v>39</v>
      </c>
      <c r="E1" s="33" t="s">
        <v>40</v>
      </c>
      <c r="F1" s="33" t="s">
        <v>41</v>
      </c>
      <c r="G1" s="33" t="s">
        <v>42</v>
      </c>
      <c r="H1" s="33" t="s">
        <v>43</v>
      </c>
      <c r="I1" s="53" t="s">
        <v>44</v>
      </c>
    </row>
    <row r="2" spans="1:9" s="3" customFormat="1">
      <c r="A2" s="10" t="s">
        <v>0</v>
      </c>
      <c r="B2" s="11" t="s">
        <v>1</v>
      </c>
      <c r="C2" s="11" t="s">
        <v>2</v>
      </c>
      <c r="D2" s="12"/>
      <c r="E2" s="13"/>
      <c r="F2" s="14"/>
      <c r="G2" s="35"/>
      <c r="H2" s="15"/>
      <c r="I2" s="25"/>
    </row>
    <row r="3" spans="1:9" s="3" customFormat="1">
      <c r="A3" s="8">
        <v>1</v>
      </c>
      <c r="B3" s="50" t="s">
        <v>48</v>
      </c>
      <c r="C3" s="49" t="s">
        <v>5</v>
      </c>
      <c r="D3" s="5"/>
      <c r="E3" s="6"/>
      <c r="F3" s="5">
        <f>D3+E3</f>
        <v>0</v>
      </c>
      <c r="G3" s="36"/>
      <c r="H3" s="7"/>
      <c r="I3" s="26">
        <f>H3+F3</f>
        <v>0</v>
      </c>
    </row>
    <row r="4" spans="1:9" s="3" customFormat="1">
      <c r="A4" s="8">
        <v>2</v>
      </c>
      <c r="B4" s="50" t="s">
        <v>48</v>
      </c>
      <c r="C4" s="49" t="s">
        <v>4</v>
      </c>
      <c r="D4" s="5"/>
      <c r="E4" s="6"/>
      <c r="F4" s="5">
        <f t="shared" ref="F4:F67" si="0">D4+E4</f>
        <v>0</v>
      </c>
      <c r="G4" s="36"/>
      <c r="H4" s="7"/>
      <c r="I4" s="26">
        <f t="shared" ref="I4:I67" si="1">H4+F4</f>
        <v>0</v>
      </c>
    </row>
    <row r="5" spans="1:9" s="3" customFormat="1">
      <c r="A5" s="8">
        <v>3</v>
      </c>
      <c r="B5" s="50" t="s">
        <v>48</v>
      </c>
      <c r="C5" s="49" t="s">
        <v>56</v>
      </c>
      <c r="D5" s="5"/>
      <c r="E5" s="6"/>
      <c r="F5" s="5">
        <f t="shared" si="0"/>
        <v>0</v>
      </c>
      <c r="G5" s="36"/>
      <c r="H5" s="7"/>
      <c r="I5" s="26">
        <f t="shared" si="1"/>
        <v>0</v>
      </c>
    </row>
    <row r="6" spans="1:9" s="3" customFormat="1">
      <c r="A6" s="8">
        <v>4</v>
      </c>
      <c r="B6" s="50" t="s">
        <v>49</v>
      </c>
      <c r="C6" s="49" t="s">
        <v>56</v>
      </c>
      <c r="D6" s="5"/>
      <c r="E6" s="6"/>
      <c r="F6" s="5">
        <f t="shared" si="0"/>
        <v>0</v>
      </c>
      <c r="G6" s="36"/>
      <c r="H6" s="7"/>
      <c r="I6" s="26">
        <f t="shared" si="1"/>
        <v>0</v>
      </c>
    </row>
    <row r="7" spans="1:9" s="3" customFormat="1">
      <c r="A7" s="8">
        <v>5</v>
      </c>
      <c r="B7" s="50" t="s">
        <v>50</v>
      </c>
      <c r="C7" s="49" t="s">
        <v>56</v>
      </c>
      <c r="D7" s="5"/>
      <c r="E7" s="6"/>
      <c r="F7" s="5">
        <f t="shared" si="0"/>
        <v>0</v>
      </c>
      <c r="G7" s="36"/>
      <c r="H7" s="7"/>
      <c r="I7" s="26">
        <f t="shared" si="1"/>
        <v>0</v>
      </c>
    </row>
    <row r="8" spans="1:9" s="3" customFormat="1">
      <c r="A8" s="8">
        <v>6</v>
      </c>
      <c r="B8" s="50" t="s">
        <v>51</v>
      </c>
      <c r="C8" s="49" t="s">
        <v>56</v>
      </c>
      <c r="D8" s="5"/>
      <c r="E8" s="6"/>
      <c r="F8" s="5">
        <f t="shared" si="0"/>
        <v>0</v>
      </c>
      <c r="G8" s="36"/>
      <c r="H8" s="7"/>
      <c r="I8" s="26">
        <f t="shared" si="1"/>
        <v>0</v>
      </c>
    </row>
    <row r="9" spans="1:9" s="3" customFormat="1">
      <c r="A9" s="8">
        <v>7</v>
      </c>
      <c r="B9" s="50" t="s">
        <v>52</v>
      </c>
      <c r="C9" s="49" t="s">
        <v>56</v>
      </c>
      <c r="D9" s="5"/>
      <c r="E9" s="6"/>
      <c r="F9" s="5">
        <f t="shared" si="0"/>
        <v>0</v>
      </c>
      <c r="G9" s="36"/>
      <c r="H9" s="7"/>
      <c r="I9" s="26">
        <f t="shared" si="1"/>
        <v>0</v>
      </c>
    </row>
    <row r="10" spans="1:9" s="3" customFormat="1">
      <c r="A10" s="8">
        <v>8</v>
      </c>
      <c r="B10" s="50" t="s">
        <v>53</v>
      </c>
      <c r="C10" s="49" t="s">
        <v>6</v>
      </c>
      <c r="D10" s="5"/>
      <c r="E10" s="6"/>
      <c r="F10" s="5">
        <f t="shared" si="0"/>
        <v>0</v>
      </c>
      <c r="G10" s="36"/>
      <c r="H10" s="7"/>
      <c r="I10" s="26">
        <f t="shared" si="1"/>
        <v>0</v>
      </c>
    </row>
    <row r="11" spans="1:9" s="3" customFormat="1">
      <c r="A11" s="8">
        <v>9</v>
      </c>
      <c r="B11" s="50" t="s">
        <v>54</v>
      </c>
      <c r="C11" s="49" t="s">
        <v>5</v>
      </c>
      <c r="D11" s="5"/>
      <c r="E11" s="6"/>
      <c r="F11" s="5">
        <f t="shared" si="0"/>
        <v>0</v>
      </c>
      <c r="G11" s="36"/>
      <c r="H11" s="7"/>
      <c r="I11" s="26">
        <f t="shared" si="1"/>
        <v>0</v>
      </c>
    </row>
    <row r="12" spans="1:9" s="3" customFormat="1">
      <c r="A12" s="8">
        <v>10</v>
      </c>
      <c r="B12" s="50" t="s">
        <v>54</v>
      </c>
      <c r="C12" s="49" t="s">
        <v>4</v>
      </c>
      <c r="D12" s="5"/>
      <c r="E12" s="6"/>
      <c r="F12" s="5">
        <f t="shared" si="0"/>
        <v>0</v>
      </c>
      <c r="G12" s="36"/>
      <c r="H12" s="7"/>
      <c r="I12" s="26">
        <f t="shared" si="1"/>
        <v>0</v>
      </c>
    </row>
    <row r="13" spans="1:9" s="3" customFormat="1">
      <c r="A13" s="8">
        <v>11</v>
      </c>
      <c r="B13" s="50" t="s">
        <v>55</v>
      </c>
      <c r="C13" s="49" t="s">
        <v>56</v>
      </c>
      <c r="D13" s="5"/>
      <c r="E13" s="6"/>
      <c r="F13" s="5">
        <f t="shared" si="0"/>
        <v>0</v>
      </c>
      <c r="G13" s="36"/>
      <c r="H13" s="7"/>
      <c r="I13" s="26">
        <f t="shared" si="1"/>
        <v>0</v>
      </c>
    </row>
    <row r="14" spans="1:9" s="3" customFormat="1">
      <c r="A14" s="8"/>
      <c r="B14" s="8" t="s">
        <v>11</v>
      </c>
      <c r="C14" s="49"/>
      <c r="D14" s="5">
        <f>SUM(D3:D13)</f>
        <v>0</v>
      </c>
      <c r="E14" s="5">
        <f>SUM(E3:E13)</f>
        <v>0</v>
      </c>
      <c r="F14" s="5">
        <f>SUM(F3:F13)</f>
        <v>0</v>
      </c>
      <c r="G14" s="36"/>
      <c r="H14" s="36">
        <f>SUM(H3:H13)</f>
        <v>0</v>
      </c>
      <c r="I14" s="26">
        <f t="shared" si="1"/>
        <v>0</v>
      </c>
    </row>
    <row r="15" spans="1:9" s="3" customFormat="1">
      <c r="A15" s="8">
        <v>12</v>
      </c>
      <c r="B15" s="50" t="s">
        <v>57</v>
      </c>
      <c r="C15" s="49" t="s">
        <v>58</v>
      </c>
      <c r="D15" s="5">
        <v>684829</v>
      </c>
      <c r="E15" s="6">
        <v>123269</v>
      </c>
      <c r="F15" s="5">
        <f t="shared" si="0"/>
        <v>808098</v>
      </c>
      <c r="G15" s="36">
        <v>1.3</v>
      </c>
      <c r="H15" s="40">
        <v>10505</v>
      </c>
      <c r="I15" s="26">
        <f t="shared" si="1"/>
        <v>818603</v>
      </c>
    </row>
    <row r="16" spans="1:9" s="3" customFormat="1">
      <c r="A16" s="8">
        <v>13</v>
      </c>
      <c r="B16" s="50" t="s">
        <v>57</v>
      </c>
      <c r="C16" s="49" t="s">
        <v>5</v>
      </c>
      <c r="D16" s="5">
        <v>166877</v>
      </c>
      <c r="E16" s="6">
        <v>30038</v>
      </c>
      <c r="F16" s="5">
        <f t="shared" si="0"/>
        <v>196915</v>
      </c>
      <c r="G16" s="36">
        <v>1.3</v>
      </c>
      <c r="H16" s="40">
        <v>2560</v>
      </c>
      <c r="I16" s="26">
        <f t="shared" si="1"/>
        <v>199475</v>
      </c>
    </row>
    <row r="17" spans="1:9" s="3" customFormat="1">
      <c r="A17" s="8">
        <v>14</v>
      </c>
      <c r="B17" s="50" t="s">
        <v>57</v>
      </c>
      <c r="C17" s="49" t="s">
        <v>4</v>
      </c>
      <c r="D17" s="5">
        <v>280375</v>
      </c>
      <c r="E17" s="6">
        <v>50467</v>
      </c>
      <c r="F17" s="5">
        <f t="shared" si="0"/>
        <v>330842</v>
      </c>
      <c r="G17" s="36">
        <v>1.3</v>
      </c>
      <c r="H17" s="40">
        <v>4301</v>
      </c>
      <c r="I17" s="26">
        <f t="shared" si="1"/>
        <v>335143</v>
      </c>
    </row>
    <row r="18" spans="1:9" s="3" customFormat="1">
      <c r="A18" s="8"/>
      <c r="B18" s="8" t="s">
        <v>11</v>
      </c>
      <c r="C18" s="49"/>
      <c r="D18" s="5">
        <f>SUM(D15:D17)</f>
        <v>1132081</v>
      </c>
      <c r="E18" s="5">
        <f>SUM(E15:E17)</f>
        <v>203774</v>
      </c>
      <c r="F18" s="5">
        <f t="shared" si="0"/>
        <v>1335855</v>
      </c>
      <c r="G18" s="36"/>
      <c r="H18" s="40">
        <f>SUM(H15:H17)</f>
        <v>17366</v>
      </c>
      <c r="I18" s="26">
        <f t="shared" si="1"/>
        <v>1353221</v>
      </c>
    </row>
    <row r="19" spans="1:9" s="3" customFormat="1">
      <c r="A19" s="8">
        <v>15</v>
      </c>
      <c r="B19" s="50" t="s">
        <v>59</v>
      </c>
      <c r="C19" s="49" t="s">
        <v>58</v>
      </c>
      <c r="D19" s="5"/>
      <c r="E19" s="6"/>
      <c r="F19" s="5">
        <f t="shared" si="0"/>
        <v>0</v>
      </c>
      <c r="G19" s="36"/>
      <c r="H19" s="40"/>
      <c r="I19" s="26">
        <f t="shared" si="1"/>
        <v>0</v>
      </c>
    </row>
    <row r="20" spans="1:9" s="3" customFormat="1">
      <c r="A20" s="8"/>
      <c r="B20" s="50" t="s">
        <v>11</v>
      </c>
      <c r="C20" s="49"/>
      <c r="D20" s="5">
        <f>D19</f>
        <v>0</v>
      </c>
      <c r="E20" s="5">
        <f>E19</f>
        <v>0</v>
      </c>
      <c r="F20" s="5">
        <f t="shared" si="0"/>
        <v>0</v>
      </c>
      <c r="G20" s="36"/>
      <c r="H20" s="36">
        <f>H19</f>
        <v>0</v>
      </c>
      <c r="I20" s="26">
        <f t="shared" si="1"/>
        <v>0</v>
      </c>
    </row>
    <row r="21" spans="1:9" s="3" customFormat="1">
      <c r="A21" s="8">
        <v>16</v>
      </c>
      <c r="B21" s="50" t="s">
        <v>82</v>
      </c>
      <c r="C21" s="49" t="s">
        <v>71</v>
      </c>
      <c r="D21" s="5"/>
      <c r="E21" s="6"/>
      <c r="F21" s="5">
        <f t="shared" si="0"/>
        <v>0</v>
      </c>
      <c r="G21" s="36"/>
      <c r="H21" s="40"/>
      <c r="I21" s="26">
        <f t="shared" si="1"/>
        <v>0</v>
      </c>
    </row>
    <row r="22" spans="1:9" s="3" customFormat="1" ht="15" customHeight="1">
      <c r="A22" s="8">
        <v>17</v>
      </c>
      <c r="B22" s="50" t="s">
        <v>83</v>
      </c>
      <c r="C22" s="49" t="s">
        <v>58</v>
      </c>
      <c r="D22" s="5"/>
      <c r="E22" s="6"/>
      <c r="F22" s="5">
        <f t="shared" si="0"/>
        <v>0</v>
      </c>
      <c r="G22" s="36"/>
      <c r="H22" s="7"/>
      <c r="I22" s="26">
        <f t="shared" si="1"/>
        <v>0</v>
      </c>
    </row>
    <row r="23" spans="1:9" s="3" customFormat="1">
      <c r="A23" s="8">
        <v>18</v>
      </c>
      <c r="B23" s="50" t="s">
        <v>84</v>
      </c>
      <c r="C23" s="49" t="s">
        <v>58</v>
      </c>
      <c r="D23" s="5"/>
      <c r="E23" s="6"/>
      <c r="F23" s="5">
        <f t="shared" si="0"/>
        <v>0</v>
      </c>
      <c r="G23" s="36"/>
      <c r="H23" s="7"/>
      <c r="I23" s="26">
        <f t="shared" si="1"/>
        <v>0</v>
      </c>
    </row>
    <row r="24" spans="1:9" s="3" customFormat="1">
      <c r="A24" s="8">
        <v>19</v>
      </c>
      <c r="B24" s="50" t="s">
        <v>85</v>
      </c>
      <c r="C24" s="49" t="s">
        <v>6</v>
      </c>
      <c r="D24" s="17"/>
      <c r="E24" s="18"/>
      <c r="F24" s="5">
        <f t="shared" si="0"/>
        <v>0</v>
      </c>
      <c r="G24" s="37"/>
      <c r="H24" s="19"/>
      <c r="I24" s="26">
        <f t="shared" si="1"/>
        <v>0</v>
      </c>
    </row>
    <row r="25" spans="1:9" s="3" customFormat="1">
      <c r="A25" s="8">
        <v>20</v>
      </c>
      <c r="B25" s="50" t="s">
        <v>86</v>
      </c>
      <c r="C25" s="49" t="s">
        <v>58</v>
      </c>
      <c r="D25" s="17"/>
      <c r="E25" s="18"/>
      <c r="F25" s="5">
        <f t="shared" si="0"/>
        <v>0</v>
      </c>
      <c r="G25" s="37"/>
      <c r="H25" s="19"/>
      <c r="I25" s="26">
        <f t="shared" si="1"/>
        <v>0</v>
      </c>
    </row>
    <row r="26" spans="1:9" s="3" customFormat="1">
      <c r="A26" s="8">
        <v>21</v>
      </c>
      <c r="B26" s="50" t="s">
        <v>86</v>
      </c>
      <c r="C26" s="49" t="s">
        <v>5</v>
      </c>
      <c r="D26" s="17"/>
      <c r="E26" s="18"/>
      <c r="F26" s="5">
        <f t="shared" si="0"/>
        <v>0</v>
      </c>
      <c r="G26" s="37"/>
      <c r="H26" s="19"/>
      <c r="I26" s="26">
        <f t="shared" si="1"/>
        <v>0</v>
      </c>
    </row>
    <row r="27" spans="1:9" s="3" customFormat="1">
      <c r="A27" s="8">
        <v>22</v>
      </c>
      <c r="B27" s="50" t="s">
        <v>86</v>
      </c>
      <c r="C27" s="49" t="s">
        <v>4</v>
      </c>
      <c r="D27" s="17"/>
      <c r="E27" s="18"/>
      <c r="F27" s="5">
        <f t="shared" si="0"/>
        <v>0</v>
      </c>
      <c r="G27" s="37"/>
      <c r="H27" s="19"/>
      <c r="I27" s="26">
        <f t="shared" si="1"/>
        <v>0</v>
      </c>
    </row>
    <row r="28" spans="1:9" s="3" customFormat="1">
      <c r="A28" s="8">
        <v>23</v>
      </c>
      <c r="B28" s="50" t="s">
        <v>86</v>
      </c>
      <c r="C28" s="49" t="s">
        <v>56</v>
      </c>
      <c r="D28" s="5"/>
      <c r="E28" s="6"/>
      <c r="F28" s="5">
        <f t="shared" si="0"/>
        <v>0</v>
      </c>
      <c r="G28" s="36"/>
      <c r="H28" s="7"/>
      <c r="I28" s="26">
        <f t="shared" si="1"/>
        <v>0</v>
      </c>
    </row>
    <row r="29" spans="1:9" s="3" customFormat="1">
      <c r="A29" s="8">
        <v>24</v>
      </c>
      <c r="B29" s="50" t="s">
        <v>87</v>
      </c>
      <c r="C29" s="49" t="s">
        <v>6</v>
      </c>
      <c r="D29" s="5"/>
      <c r="E29" s="6"/>
      <c r="F29" s="5">
        <f t="shared" si="0"/>
        <v>0</v>
      </c>
      <c r="G29" s="36"/>
      <c r="H29" s="7"/>
      <c r="I29" s="26">
        <f t="shared" si="1"/>
        <v>0</v>
      </c>
    </row>
    <row r="30" spans="1:9" s="3" customFormat="1">
      <c r="A30" s="8">
        <v>25</v>
      </c>
      <c r="B30" s="50" t="s">
        <v>88</v>
      </c>
      <c r="C30" s="49" t="s">
        <v>6</v>
      </c>
      <c r="D30" s="5"/>
      <c r="E30" s="6"/>
      <c r="F30" s="5">
        <f t="shared" si="0"/>
        <v>0</v>
      </c>
      <c r="G30" s="36"/>
      <c r="H30" s="7"/>
      <c r="I30" s="26">
        <f t="shared" si="1"/>
        <v>0</v>
      </c>
    </row>
    <row r="31" spans="1:9" s="3" customFormat="1">
      <c r="A31" s="8">
        <v>26</v>
      </c>
      <c r="B31" s="50" t="s">
        <v>89</v>
      </c>
      <c r="C31" s="49" t="s">
        <v>5</v>
      </c>
      <c r="D31" s="5"/>
      <c r="E31" s="6"/>
      <c r="F31" s="5">
        <f t="shared" si="0"/>
        <v>0</v>
      </c>
      <c r="G31" s="36"/>
      <c r="H31" s="7"/>
      <c r="I31" s="26">
        <f t="shared" si="1"/>
        <v>0</v>
      </c>
    </row>
    <row r="32" spans="1:9" s="3" customFormat="1">
      <c r="A32" s="8">
        <v>27</v>
      </c>
      <c r="B32" s="50" t="s">
        <v>89</v>
      </c>
      <c r="C32" s="49" t="s">
        <v>4</v>
      </c>
      <c r="D32" s="5"/>
      <c r="E32" s="6"/>
      <c r="F32" s="5">
        <f t="shared" si="0"/>
        <v>0</v>
      </c>
      <c r="G32" s="36"/>
      <c r="H32" s="7"/>
      <c r="I32" s="26">
        <f t="shared" si="1"/>
        <v>0</v>
      </c>
    </row>
    <row r="33" spans="1:9" s="3" customFormat="1">
      <c r="A33" s="8">
        <v>28</v>
      </c>
      <c r="B33" s="50" t="s">
        <v>89</v>
      </c>
      <c r="C33" s="49" t="s">
        <v>6</v>
      </c>
      <c r="D33" s="5"/>
      <c r="E33" s="6"/>
      <c r="F33" s="5">
        <f t="shared" si="0"/>
        <v>0</v>
      </c>
      <c r="G33" s="36"/>
      <c r="H33" s="20"/>
      <c r="I33" s="26">
        <f t="shared" si="1"/>
        <v>0</v>
      </c>
    </row>
    <row r="34" spans="1:9" s="3" customFormat="1">
      <c r="A34" s="8">
        <v>29</v>
      </c>
      <c r="B34" s="50" t="s">
        <v>90</v>
      </c>
      <c r="C34" s="49" t="s">
        <v>12</v>
      </c>
      <c r="D34" s="5"/>
      <c r="E34" s="6"/>
      <c r="F34" s="5">
        <f t="shared" si="0"/>
        <v>0</v>
      </c>
      <c r="G34" s="36"/>
      <c r="H34" s="20"/>
      <c r="I34" s="26">
        <f t="shared" si="1"/>
        <v>0</v>
      </c>
    </row>
    <row r="35" spans="1:9" s="3" customFormat="1">
      <c r="A35" s="8">
        <v>30</v>
      </c>
      <c r="B35" s="50" t="s">
        <v>91</v>
      </c>
      <c r="C35" s="49" t="s">
        <v>58</v>
      </c>
      <c r="D35" s="5"/>
      <c r="E35" s="6"/>
      <c r="F35" s="5">
        <f t="shared" si="0"/>
        <v>0</v>
      </c>
      <c r="G35" s="36"/>
      <c r="H35" s="20"/>
      <c r="I35" s="26">
        <f t="shared" si="1"/>
        <v>0</v>
      </c>
    </row>
    <row r="36" spans="1:9" s="3" customFormat="1">
      <c r="A36" s="8">
        <v>31</v>
      </c>
      <c r="B36" s="50" t="s">
        <v>92</v>
      </c>
      <c r="C36" s="49" t="s">
        <v>6</v>
      </c>
      <c r="D36" s="5"/>
      <c r="E36" s="6"/>
      <c r="F36" s="5">
        <f t="shared" si="0"/>
        <v>0</v>
      </c>
      <c r="G36" s="36"/>
      <c r="H36" s="20"/>
      <c r="I36" s="26">
        <f t="shared" si="1"/>
        <v>0</v>
      </c>
    </row>
    <row r="37" spans="1:9" s="3" customFormat="1">
      <c r="A37" s="8">
        <v>32</v>
      </c>
      <c r="B37" s="50" t="s">
        <v>93</v>
      </c>
      <c r="C37" s="49" t="s">
        <v>6</v>
      </c>
      <c r="D37" s="5"/>
      <c r="E37" s="6"/>
      <c r="F37" s="5">
        <f t="shared" si="0"/>
        <v>0</v>
      </c>
      <c r="G37" s="36"/>
      <c r="H37" s="20"/>
      <c r="I37" s="26">
        <f t="shared" si="1"/>
        <v>0</v>
      </c>
    </row>
    <row r="38" spans="1:9" s="3" customFormat="1">
      <c r="A38" s="8">
        <v>33</v>
      </c>
      <c r="B38" s="50" t="s">
        <v>94</v>
      </c>
      <c r="C38" s="49" t="s">
        <v>5</v>
      </c>
      <c r="D38" s="5"/>
      <c r="E38" s="6"/>
      <c r="F38" s="5">
        <f t="shared" si="0"/>
        <v>0</v>
      </c>
      <c r="G38" s="36"/>
      <c r="H38" s="20"/>
      <c r="I38" s="26">
        <f t="shared" si="1"/>
        <v>0</v>
      </c>
    </row>
    <row r="39" spans="1:9" s="3" customFormat="1">
      <c r="A39" s="8">
        <v>34</v>
      </c>
      <c r="B39" s="50" t="s">
        <v>94</v>
      </c>
      <c r="C39" s="49" t="s">
        <v>4</v>
      </c>
      <c r="D39" s="5"/>
      <c r="E39" s="6"/>
      <c r="F39" s="5">
        <f t="shared" si="0"/>
        <v>0</v>
      </c>
      <c r="G39" s="36"/>
      <c r="H39" s="20"/>
      <c r="I39" s="26">
        <f t="shared" si="1"/>
        <v>0</v>
      </c>
    </row>
    <row r="40" spans="1:9" s="3" customFormat="1">
      <c r="A40" s="8">
        <v>35</v>
      </c>
      <c r="B40" s="50" t="s">
        <v>95</v>
      </c>
      <c r="C40" s="49" t="s">
        <v>6</v>
      </c>
      <c r="D40" s="5"/>
      <c r="E40" s="6"/>
      <c r="F40" s="5">
        <f t="shared" si="0"/>
        <v>0</v>
      </c>
      <c r="G40" s="36"/>
      <c r="H40" s="20"/>
      <c r="I40" s="26">
        <f t="shared" si="1"/>
        <v>0</v>
      </c>
    </row>
    <row r="41" spans="1:9" s="3" customFormat="1">
      <c r="A41" s="8">
        <v>36</v>
      </c>
      <c r="B41" s="50" t="s">
        <v>97</v>
      </c>
      <c r="C41" s="49" t="s">
        <v>6</v>
      </c>
      <c r="D41" s="5"/>
      <c r="E41" s="6"/>
      <c r="F41" s="5">
        <f t="shared" si="0"/>
        <v>0</v>
      </c>
      <c r="G41" s="36"/>
      <c r="H41" s="20"/>
      <c r="I41" s="26">
        <f t="shared" si="1"/>
        <v>0</v>
      </c>
    </row>
    <row r="42" spans="1:9" s="3" customFormat="1">
      <c r="A42" s="8">
        <v>37</v>
      </c>
      <c r="B42" s="50" t="s">
        <v>97</v>
      </c>
      <c r="C42" s="49" t="s">
        <v>8</v>
      </c>
      <c r="D42" s="5"/>
      <c r="E42" s="6"/>
      <c r="F42" s="5">
        <f t="shared" si="0"/>
        <v>0</v>
      </c>
      <c r="G42" s="36"/>
      <c r="H42" s="20"/>
      <c r="I42" s="26">
        <f t="shared" si="1"/>
        <v>0</v>
      </c>
    </row>
    <row r="43" spans="1:9" s="3" customFormat="1">
      <c r="A43" s="8">
        <v>38</v>
      </c>
      <c r="B43" s="50" t="s">
        <v>96</v>
      </c>
      <c r="C43" s="49" t="s">
        <v>6</v>
      </c>
      <c r="D43" s="5"/>
      <c r="E43" s="6"/>
      <c r="F43" s="5">
        <f t="shared" si="0"/>
        <v>0</v>
      </c>
      <c r="G43" s="36"/>
      <c r="H43" s="20"/>
      <c r="I43" s="26">
        <f t="shared" si="1"/>
        <v>0</v>
      </c>
    </row>
    <row r="44" spans="1:9" s="3" customFormat="1">
      <c r="A44" s="8">
        <v>39</v>
      </c>
      <c r="B44" s="50" t="s">
        <v>98</v>
      </c>
      <c r="C44" s="49" t="s">
        <v>58</v>
      </c>
      <c r="D44" s="5"/>
      <c r="E44" s="6"/>
      <c r="F44" s="5">
        <f t="shared" si="0"/>
        <v>0</v>
      </c>
      <c r="G44" s="36"/>
      <c r="H44" s="20"/>
      <c r="I44" s="26">
        <f t="shared" si="1"/>
        <v>0</v>
      </c>
    </row>
    <row r="45" spans="1:9" s="3" customFormat="1">
      <c r="A45" s="8">
        <v>40</v>
      </c>
      <c r="B45" s="50" t="s">
        <v>99</v>
      </c>
      <c r="C45" s="49" t="s">
        <v>58</v>
      </c>
      <c r="D45" s="5"/>
      <c r="E45" s="6"/>
      <c r="F45" s="5">
        <f t="shared" si="0"/>
        <v>0</v>
      </c>
      <c r="G45" s="36"/>
      <c r="H45" s="20"/>
      <c r="I45" s="26">
        <f t="shared" si="1"/>
        <v>0</v>
      </c>
    </row>
    <row r="46" spans="1:9" s="3" customFormat="1">
      <c r="A46" s="8">
        <v>41</v>
      </c>
      <c r="B46" s="50" t="s">
        <v>99</v>
      </c>
      <c r="C46" s="49" t="s">
        <v>5</v>
      </c>
      <c r="D46" s="5"/>
      <c r="E46" s="6"/>
      <c r="F46" s="5">
        <f t="shared" si="0"/>
        <v>0</v>
      </c>
      <c r="G46" s="36"/>
      <c r="H46" s="20"/>
      <c r="I46" s="26">
        <f t="shared" si="1"/>
        <v>0</v>
      </c>
    </row>
    <row r="47" spans="1:9" s="3" customFormat="1">
      <c r="A47" s="8">
        <v>42</v>
      </c>
      <c r="B47" s="50" t="s">
        <v>99</v>
      </c>
      <c r="C47" s="49" t="s">
        <v>4</v>
      </c>
      <c r="D47" s="5"/>
      <c r="E47" s="6"/>
      <c r="F47" s="5">
        <f t="shared" si="0"/>
        <v>0</v>
      </c>
      <c r="G47" s="36"/>
      <c r="H47" s="20"/>
      <c r="I47" s="26">
        <f t="shared" si="1"/>
        <v>0</v>
      </c>
    </row>
    <row r="48" spans="1:9" s="3" customFormat="1">
      <c r="A48" s="8">
        <v>43</v>
      </c>
      <c r="B48" s="50" t="s">
        <v>99</v>
      </c>
      <c r="C48" s="49" t="s">
        <v>100</v>
      </c>
      <c r="D48" s="5"/>
      <c r="E48" s="6"/>
      <c r="F48" s="5">
        <f t="shared" si="0"/>
        <v>0</v>
      </c>
      <c r="G48" s="36"/>
      <c r="H48" s="20"/>
      <c r="I48" s="26">
        <f t="shared" si="1"/>
        <v>0</v>
      </c>
    </row>
    <row r="49" spans="1:9" s="3" customFormat="1">
      <c r="A49" s="8">
        <v>44</v>
      </c>
      <c r="B49" s="50" t="s">
        <v>101</v>
      </c>
      <c r="C49" s="49" t="s">
        <v>8</v>
      </c>
      <c r="D49" s="5"/>
      <c r="E49" s="6"/>
      <c r="F49" s="5">
        <f t="shared" si="0"/>
        <v>0</v>
      </c>
      <c r="G49" s="36"/>
      <c r="H49" s="20"/>
      <c r="I49" s="26">
        <f t="shared" si="1"/>
        <v>0</v>
      </c>
    </row>
    <row r="50" spans="1:9" s="3" customFormat="1">
      <c r="A50" s="8">
        <v>45</v>
      </c>
      <c r="B50" s="50" t="s">
        <v>102</v>
      </c>
      <c r="C50" s="49" t="s">
        <v>56</v>
      </c>
      <c r="D50" s="5"/>
      <c r="E50" s="6"/>
      <c r="F50" s="5">
        <f t="shared" si="0"/>
        <v>0</v>
      </c>
      <c r="G50" s="36"/>
      <c r="H50" s="20"/>
      <c r="I50" s="26">
        <f t="shared" si="1"/>
        <v>0</v>
      </c>
    </row>
    <row r="51" spans="1:9" s="3" customFormat="1">
      <c r="A51" s="8">
        <v>46</v>
      </c>
      <c r="B51" s="50" t="s">
        <v>103</v>
      </c>
      <c r="C51" s="49" t="s">
        <v>58</v>
      </c>
      <c r="D51" s="5"/>
      <c r="E51" s="6"/>
      <c r="F51" s="5">
        <f t="shared" si="0"/>
        <v>0</v>
      </c>
      <c r="G51" s="36"/>
      <c r="H51" s="20"/>
      <c r="I51" s="26">
        <f t="shared" si="1"/>
        <v>0</v>
      </c>
    </row>
    <row r="52" spans="1:9" s="3" customFormat="1">
      <c r="A52" s="8">
        <v>47</v>
      </c>
      <c r="B52" s="50" t="s">
        <v>104</v>
      </c>
      <c r="C52" s="49" t="s">
        <v>58</v>
      </c>
      <c r="D52" s="5"/>
      <c r="E52" s="6"/>
      <c r="F52" s="5">
        <f t="shared" si="0"/>
        <v>0</v>
      </c>
      <c r="G52" s="36"/>
      <c r="H52" s="20"/>
      <c r="I52" s="26">
        <f t="shared" si="1"/>
        <v>0</v>
      </c>
    </row>
    <row r="53" spans="1:9" s="3" customFormat="1">
      <c r="A53" s="8">
        <v>48</v>
      </c>
      <c r="B53" s="50" t="s">
        <v>104</v>
      </c>
      <c r="C53" s="49" t="s">
        <v>5</v>
      </c>
      <c r="D53" s="5"/>
      <c r="E53" s="6"/>
      <c r="F53" s="5">
        <f t="shared" si="0"/>
        <v>0</v>
      </c>
      <c r="G53" s="36"/>
      <c r="H53" s="20"/>
      <c r="I53" s="26">
        <f t="shared" si="1"/>
        <v>0</v>
      </c>
    </row>
    <row r="54" spans="1:9" s="3" customFormat="1">
      <c r="A54" s="8">
        <v>49</v>
      </c>
      <c r="B54" s="50" t="s">
        <v>104</v>
      </c>
      <c r="C54" s="49" t="s">
        <v>4</v>
      </c>
      <c r="D54" s="5"/>
      <c r="E54" s="6"/>
      <c r="F54" s="5">
        <f t="shared" si="0"/>
        <v>0</v>
      </c>
      <c r="G54" s="36"/>
      <c r="H54" s="20"/>
      <c r="I54" s="26">
        <f t="shared" si="1"/>
        <v>0</v>
      </c>
    </row>
    <row r="55" spans="1:9" s="3" customFormat="1">
      <c r="A55" s="8">
        <v>50</v>
      </c>
      <c r="B55" s="50" t="s">
        <v>105</v>
      </c>
      <c r="C55" s="49" t="s">
        <v>6</v>
      </c>
      <c r="D55" s="5"/>
      <c r="E55" s="6"/>
      <c r="F55" s="5">
        <f t="shared" si="0"/>
        <v>0</v>
      </c>
      <c r="G55" s="36"/>
      <c r="H55" s="20"/>
      <c r="I55" s="26">
        <f t="shared" si="1"/>
        <v>0</v>
      </c>
    </row>
    <row r="56" spans="1:9" s="3" customFormat="1">
      <c r="A56" s="8">
        <v>51</v>
      </c>
      <c r="B56" s="50" t="s">
        <v>106</v>
      </c>
      <c r="C56" s="49" t="s">
        <v>6</v>
      </c>
      <c r="D56" s="5"/>
      <c r="E56" s="6"/>
      <c r="F56" s="5">
        <f t="shared" si="0"/>
        <v>0</v>
      </c>
      <c r="G56" s="36"/>
      <c r="H56" s="20"/>
      <c r="I56" s="26">
        <f t="shared" si="1"/>
        <v>0</v>
      </c>
    </row>
    <row r="57" spans="1:9" s="3" customFormat="1">
      <c r="A57" s="8">
        <v>52</v>
      </c>
      <c r="B57" s="50" t="s">
        <v>107</v>
      </c>
      <c r="C57" s="49" t="s">
        <v>58</v>
      </c>
      <c r="D57" s="5"/>
      <c r="E57" s="6"/>
      <c r="F57" s="5">
        <f t="shared" si="0"/>
        <v>0</v>
      </c>
      <c r="G57" s="36"/>
      <c r="H57" s="20"/>
      <c r="I57" s="26">
        <f t="shared" si="1"/>
        <v>0</v>
      </c>
    </row>
    <row r="58" spans="1:9" s="3" customFormat="1">
      <c r="A58" s="8">
        <v>53</v>
      </c>
      <c r="B58" s="50" t="s">
        <v>107</v>
      </c>
      <c r="C58" s="49" t="s">
        <v>6</v>
      </c>
      <c r="D58" s="5"/>
      <c r="E58" s="6"/>
      <c r="F58" s="5">
        <f t="shared" si="0"/>
        <v>0</v>
      </c>
      <c r="G58" s="36"/>
      <c r="H58" s="20"/>
      <c r="I58" s="26">
        <f t="shared" si="1"/>
        <v>0</v>
      </c>
    </row>
    <row r="59" spans="1:9" s="3" customFormat="1">
      <c r="A59" s="8">
        <v>54</v>
      </c>
      <c r="B59" s="50" t="s">
        <v>108</v>
      </c>
      <c r="C59" s="49" t="s">
        <v>12</v>
      </c>
      <c r="D59" s="5"/>
      <c r="E59" s="6"/>
      <c r="F59" s="5">
        <f t="shared" si="0"/>
        <v>0</v>
      </c>
      <c r="G59" s="36"/>
      <c r="H59" s="20"/>
      <c r="I59" s="26">
        <f t="shared" si="1"/>
        <v>0</v>
      </c>
    </row>
    <row r="60" spans="1:9" s="3" customFormat="1" ht="16.5" customHeight="1">
      <c r="A60" s="8">
        <v>55</v>
      </c>
      <c r="B60" s="50" t="s">
        <v>109</v>
      </c>
      <c r="C60" s="49" t="s">
        <v>6</v>
      </c>
      <c r="D60" s="5"/>
      <c r="E60" s="6"/>
      <c r="F60" s="5">
        <f t="shared" si="0"/>
        <v>0</v>
      </c>
      <c r="G60" s="36"/>
      <c r="H60" s="20"/>
      <c r="I60" s="26">
        <f t="shared" si="1"/>
        <v>0</v>
      </c>
    </row>
    <row r="61" spans="1:9" s="3" customFormat="1" ht="16.5" customHeight="1">
      <c r="A61" s="8">
        <v>56</v>
      </c>
      <c r="B61" s="50" t="s">
        <v>110</v>
      </c>
      <c r="C61" s="49" t="s">
        <v>58</v>
      </c>
      <c r="D61" s="5"/>
      <c r="E61" s="6"/>
      <c r="F61" s="5">
        <f t="shared" si="0"/>
        <v>0</v>
      </c>
      <c r="G61" s="36"/>
      <c r="H61" s="20"/>
      <c r="I61" s="26">
        <f t="shared" si="1"/>
        <v>0</v>
      </c>
    </row>
    <row r="62" spans="1:9" s="3" customFormat="1" ht="16.5" customHeight="1">
      <c r="A62" s="8">
        <v>57</v>
      </c>
      <c r="B62" s="50" t="s">
        <v>111</v>
      </c>
      <c r="C62" s="49" t="s">
        <v>58</v>
      </c>
      <c r="D62" s="5"/>
      <c r="E62" s="6"/>
      <c r="F62" s="5">
        <f t="shared" si="0"/>
        <v>0</v>
      </c>
      <c r="G62" s="36"/>
      <c r="H62" s="20"/>
      <c r="I62" s="26">
        <f t="shared" si="1"/>
        <v>0</v>
      </c>
    </row>
    <row r="63" spans="1:9" s="3" customFormat="1" ht="16.5" customHeight="1">
      <c r="A63" s="8">
        <v>58</v>
      </c>
      <c r="B63" s="50" t="s">
        <v>112</v>
      </c>
      <c r="C63" s="49" t="s">
        <v>58</v>
      </c>
      <c r="D63" s="5"/>
      <c r="E63" s="6"/>
      <c r="F63" s="5">
        <f t="shared" si="0"/>
        <v>0</v>
      </c>
      <c r="G63" s="36"/>
      <c r="H63" s="20"/>
      <c r="I63" s="26">
        <f t="shared" si="1"/>
        <v>0</v>
      </c>
    </row>
    <row r="64" spans="1:9" s="3" customFormat="1" ht="16.5" customHeight="1">
      <c r="A64" s="8">
        <v>59</v>
      </c>
      <c r="B64" s="50" t="s">
        <v>113</v>
      </c>
      <c r="C64" s="49" t="s">
        <v>58</v>
      </c>
      <c r="D64" s="5"/>
      <c r="E64" s="6"/>
      <c r="F64" s="5">
        <f t="shared" si="0"/>
        <v>0</v>
      </c>
      <c r="G64" s="36"/>
      <c r="H64" s="20"/>
      <c r="I64" s="26">
        <f t="shared" si="1"/>
        <v>0</v>
      </c>
    </row>
    <row r="65" spans="1:9" s="3" customFormat="1">
      <c r="A65" s="8"/>
      <c r="B65" s="8" t="s">
        <v>11</v>
      </c>
      <c r="C65" s="49"/>
      <c r="D65" s="5">
        <f>SUM(D21:D64)</f>
        <v>0</v>
      </c>
      <c r="E65" s="5">
        <f>SUM(E21:E64)</f>
        <v>0</v>
      </c>
      <c r="F65" s="5">
        <f t="shared" si="0"/>
        <v>0</v>
      </c>
      <c r="G65" s="36"/>
      <c r="H65" s="36">
        <f>SUM(H21:H64)</f>
        <v>0</v>
      </c>
      <c r="I65" s="26">
        <f t="shared" si="1"/>
        <v>0</v>
      </c>
    </row>
    <row r="66" spans="1:9" s="3" customFormat="1">
      <c r="A66" s="8">
        <v>60</v>
      </c>
      <c r="B66" s="8" t="s">
        <v>30</v>
      </c>
      <c r="C66" s="49" t="s">
        <v>58</v>
      </c>
      <c r="D66" s="5">
        <v>48108</v>
      </c>
      <c r="E66" s="6">
        <v>8659</v>
      </c>
      <c r="F66" s="5">
        <f t="shared" si="0"/>
        <v>56767</v>
      </c>
      <c r="G66" s="39" t="s">
        <v>7</v>
      </c>
      <c r="H66" s="7"/>
      <c r="I66" s="26">
        <f t="shared" si="1"/>
        <v>56767</v>
      </c>
    </row>
    <row r="67" spans="1:9" s="3" customFormat="1">
      <c r="A67" s="8">
        <v>61</v>
      </c>
      <c r="B67" s="50" t="s">
        <v>30</v>
      </c>
      <c r="C67" s="49" t="s">
        <v>5</v>
      </c>
      <c r="D67" s="5">
        <v>17295</v>
      </c>
      <c r="E67" s="6">
        <v>3113</v>
      </c>
      <c r="F67" s="5">
        <f t="shared" si="0"/>
        <v>20408</v>
      </c>
      <c r="G67" s="39" t="s">
        <v>7</v>
      </c>
      <c r="H67" s="20"/>
      <c r="I67" s="26">
        <f t="shared" si="1"/>
        <v>20408</v>
      </c>
    </row>
    <row r="68" spans="1:9" s="3" customFormat="1">
      <c r="A68" s="8">
        <v>62</v>
      </c>
      <c r="B68" s="50" t="s">
        <v>75</v>
      </c>
      <c r="C68" s="49" t="s">
        <v>58</v>
      </c>
      <c r="D68" s="5">
        <v>91019</v>
      </c>
      <c r="E68" s="6">
        <v>16383</v>
      </c>
      <c r="F68" s="5">
        <f t="shared" ref="F68:F119" si="2">D68+E68</f>
        <v>107402</v>
      </c>
      <c r="G68" s="39" t="s">
        <v>7</v>
      </c>
      <c r="H68" s="20"/>
      <c r="I68" s="26">
        <f t="shared" ref="I68:I119" si="3">H68+F68</f>
        <v>107402</v>
      </c>
    </row>
    <row r="69" spans="1:9" s="3" customFormat="1">
      <c r="A69" s="8">
        <v>63</v>
      </c>
      <c r="B69" s="50" t="s">
        <v>75</v>
      </c>
      <c r="C69" s="49" t="s">
        <v>5</v>
      </c>
      <c r="D69" s="5">
        <v>29780</v>
      </c>
      <c r="E69" s="6">
        <v>5360</v>
      </c>
      <c r="F69" s="5">
        <f t="shared" si="2"/>
        <v>35140</v>
      </c>
      <c r="G69" s="39" t="s">
        <v>7</v>
      </c>
      <c r="H69" s="20"/>
      <c r="I69" s="26">
        <f t="shared" si="3"/>
        <v>35140</v>
      </c>
    </row>
    <row r="70" spans="1:9" s="3" customFormat="1">
      <c r="A70" s="8">
        <v>64</v>
      </c>
      <c r="B70" s="50" t="s">
        <v>75</v>
      </c>
      <c r="C70" s="49" t="s">
        <v>71</v>
      </c>
      <c r="D70" s="5">
        <v>23845</v>
      </c>
      <c r="E70" s="6">
        <v>4292</v>
      </c>
      <c r="F70" s="5">
        <f t="shared" si="2"/>
        <v>28137</v>
      </c>
      <c r="G70" s="39" t="s">
        <v>7</v>
      </c>
      <c r="H70" s="20"/>
      <c r="I70" s="26">
        <f t="shared" si="3"/>
        <v>28137</v>
      </c>
    </row>
    <row r="71" spans="1:9" s="3" customFormat="1">
      <c r="A71" s="8">
        <v>65</v>
      </c>
      <c r="B71" s="50" t="s">
        <v>76</v>
      </c>
      <c r="C71" s="49" t="s">
        <v>58</v>
      </c>
      <c r="D71" s="5">
        <v>32282</v>
      </c>
      <c r="E71" s="6">
        <v>5811</v>
      </c>
      <c r="F71" s="5">
        <f t="shared" si="2"/>
        <v>38093</v>
      </c>
      <c r="G71" s="39" t="s">
        <v>7</v>
      </c>
      <c r="H71" s="20"/>
      <c r="I71" s="26">
        <f t="shared" si="3"/>
        <v>38093</v>
      </c>
    </row>
    <row r="72" spans="1:9" s="3" customFormat="1">
      <c r="A72" s="8">
        <v>66</v>
      </c>
      <c r="B72" s="50" t="s">
        <v>76</v>
      </c>
      <c r="C72" s="49" t="s">
        <v>5</v>
      </c>
      <c r="D72" s="5">
        <v>12008</v>
      </c>
      <c r="E72" s="6">
        <v>2161</v>
      </c>
      <c r="F72" s="5">
        <f t="shared" si="2"/>
        <v>14169</v>
      </c>
      <c r="G72" s="39" t="s">
        <v>7</v>
      </c>
      <c r="H72" s="20"/>
      <c r="I72" s="26">
        <f t="shared" si="3"/>
        <v>14169</v>
      </c>
    </row>
    <row r="73" spans="1:9" s="3" customFormat="1">
      <c r="A73" s="8">
        <v>67</v>
      </c>
      <c r="B73" s="50" t="s">
        <v>76</v>
      </c>
      <c r="C73" s="49" t="s">
        <v>71</v>
      </c>
      <c r="D73" s="5">
        <v>11424</v>
      </c>
      <c r="E73" s="6">
        <v>2056</v>
      </c>
      <c r="F73" s="5">
        <f t="shared" si="2"/>
        <v>13480</v>
      </c>
      <c r="G73" s="39" t="s">
        <v>7</v>
      </c>
      <c r="H73" s="20"/>
      <c r="I73" s="26">
        <f t="shared" si="3"/>
        <v>13480</v>
      </c>
    </row>
    <row r="74" spans="1:9" s="3" customFormat="1">
      <c r="A74" s="8"/>
      <c r="B74" s="8" t="s">
        <v>11</v>
      </c>
      <c r="C74" s="49"/>
      <c r="D74" s="5">
        <f>SUM(D66:D73)</f>
        <v>265761</v>
      </c>
      <c r="E74" s="5">
        <f>SUM(E66:E73)</f>
        <v>47835</v>
      </c>
      <c r="F74" s="5">
        <f>SUM(F66:F73)</f>
        <v>313596</v>
      </c>
      <c r="G74" s="36"/>
      <c r="H74" s="36">
        <f>SUM(H66:H73)</f>
        <v>0</v>
      </c>
      <c r="I74" s="26">
        <f t="shared" si="3"/>
        <v>313596</v>
      </c>
    </row>
    <row r="75" spans="1:9" s="3" customFormat="1">
      <c r="A75" s="8">
        <v>68</v>
      </c>
      <c r="B75" s="50" t="s">
        <v>77</v>
      </c>
      <c r="C75" s="49" t="s">
        <v>8</v>
      </c>
      <c r="D75" s="5">
        <v>189881</v>
      </c>
      <c r="E75" s="6">
        <v>34178</v>
      </c>
      <c r="F75" s="5">
        <f t="shared" si="2"/>
        <v>224059</v>
      </c>
      <c r="G75" s="39" t="s">
        <v>7</v>
      </c>
      <c r="H75" s="20"/>
      <c r="I75" s="26">
        <f t="shared" si="3"/>
        <v>224059</v>
      </c>
    </row>
    <row r="76" spans="1:9" s="3" customFormat="1">
      <c r="A76" s="8">
        <v>69</v>
      </c>
      <c r="B76" s="50" t="s">
        <v>78</v>
      </c>
      <c r="C76" s="49" t="s">
        <v>8</v>
      </c>
      <c r="D76" s="5">
        <v>161242</v>
      </c>
      <c r="E76" s="6">
        <v>29024</v>
      </c>
      <c r="F76" s="5">
        <f t="shared" si="2"/>
        <v>190266</v>
      </c>
      <c r="G76" s="39" t="s">
        <v>7</v>
      </c>
      <c r="H76" s="20"/>
      <c r="I76" s="26">
        <f t="shared" si="3"/>
        <v>190266</v>
      </c>
    </row>
    <row r="77" spans="1:9" s="3" customFormat="1">
      <c r="A77" s="8">
        <v>70</v>
      </c>
      <c r="B77" s="50" t="s">
        <v>79</v>
      </c>
      <c r="C77" s="49" t="s">
        <v>8</v>
      </c>
      <c r="D77" s="5">
        <v>174227</v>
      </c>
      <c r="E77" s="6">
        <v>31361</v>
      </c>
      <c r="F77" s="5">
        <f t="shared" si="2"/>
        <v>205588</v>
      </c>
      <c r="G77" s="39" t="s">
        <v>7</v>
      </c>
      <c r="H77" s="20"/>
      <c r="I77" s="26">
        <f t="shared" si="3"/>
        <v>205588</v>
      </c>
    </row>
    <row r="78" spans="1:9" s="3" customFormat="1">
      <c r="A78" s="8"/>
      <c r="B78" s="50" t="s">
        <v>11</v>
      </c>
      <c r="C78" s="49"/>
      <c r="D78" s="5">
        <f>SUM(D75:D77)</f>
        <v>525350</v>
      </c>
      <c r="E78" s="5">
        <f>SUM(E75:E77)</f>
        <v>94563</v>
      </c>
      <c r="F78" s="5">
        <f t="shared" si="2"/>
        <v>619913</v>
      </c>
      <c r="G78" s="36"/>
      <c r="H78" s="36">
        <f>SUM(H75:H77)</f>
        <v>0</v>
      </c>
      <c r="I78" s="26">
        <f t="shared" si="3"/>
        <v>619913</v>
      </c>
    </row>
    <row r="79" spans="1:9" s="3" customFormat="1">
      <c r="A79" s="8">
        <v>71</v>
      </c>
      <c r="B79" s="50" t="s">
        <v>80</v>
      </c>
      <c r="C79" s="49" t="s">
        <v>58</v>
      </c>
      <c r="D79" s="5"/>
      <c r="E79" s="6"/>
      <c r="F79" s="5">
        <f t="shared" si="2"/>
        <v>0</v>
      </c>
      <c r="G79" s="36"/>
      <c r="H79" s="20"/>
      <c r="I79" s="26">
        <f t="shared" si="3"/>
        <v>0</v>
      </c>
    </row>
    <row r="80" spans="1:9" s="3" customFormat="1">
      <c r="A80" s="8">
        <v>72</v>
      </c>
      <c r="B80" s="50" t="s">
        <v>80</v>
      </c>
      <c r="C80" s="49" t="s">
        <v>5</v>
      </c>
      <c r="D80" s="5"/>
      <c r="E80" s="6"/>
      <c r="F80" s="5">
        <f t="shared" si="2"/>
        <v>0</v>
      </c>
      <c r="G80" s="36"/>
      <c r="H80" s="20"/>
      <c r="I80" s="26">
        <f t="shared" si="3"/>
        <v>0</v>
      </c>
    </row>
    <row r="81" spans="1:9" s="3" customFormat="1">
      <c r="A81" s="8">
        <v>73</v>
      </c>
      <c r="B81" s="50" t="s">
        <v>80</v>
      </c>
      <c r="C81" s="49" t="s">
        <v>71</v>
      </c>
      <c r="D81" s="5"/>
      <c r="E81" s="6"/>
      <c r="F81" s="5">
        <f t="shared" si="2"/>
        <v>0</v>
      </c>
      <c r="G81" s="36"/>
      <c r="H81" s="20"/>
      <c r="I81" s="26">
        <f t="shared" si="3"/>
        <v>0</v>
      </c>
    </row>
    <row r="82" spans="1:9" s="3" customFormat="1">
      <c r="A82" s="8">
        <v>74</v>
      </c>
      <c r="B82" s="50" t="s">
        <v>80</v>
      </c>
      <c r="C82" s="49" t="s">
        <v>6</v>
      </c>
      <c r="D82" s="5"/>
      <c r="E82" s="6"/>
      <c r="F82" s="5">
        <f t="shared" si="2"/>
        <v>0</v>
      </c>
      <c r="G82" s="36"/>
      <c r="H82" s="20"/>
      <c r="I82" s="26">
        <f t="shared" si="3"/>
        <v>0</v>
      </c>
    </row>
    <row r="83" spans="1:9" s="3" customFormat="1">
      <c r="A83" s="8">
        <v>75</v>
      </c>
      <c r="B83" s="50" t="s">
        <v>80</v>
      </c>
      <c r="C83" s="49" t="s">
        <v>8</v>
      </c>
      <c r="D83" s="5"/>
      <c r="E83" s="6"/>
      <c r="F83" s="5">
        <f t="shared" si="2"/>
        <v>0</v>
      </c>
      <c r="G83" s="36"/>
      <c r="H83" s="20"/>
      <c r="I83" s="26">
        <f t="shared" si="3"/>
        <v>0</v>
      </c>
    </row>
    <row r="84" spans="1:9" s="3" customFormat="1">
      <c r="A84" s="8">
        <v>76</v>
      </c>
      <c r="B84" s="50" t="s">
        <v>81</v>
      </c>
      <c r="C84" s="49" t="s">
        <v>58</v>
      </c>
      <c r="D84" s="5"/>
      <c r="E84" s="6"/>
      <c r="F84" s="5">
        <f t="shared" si="2"/>
        <v>0</v>
      </c>
      <c r="G84" s="36"/>
      <c r="H84" s="20"/>
      <c r="I84" s="26">
        <f t="shared" si="3"/>
        <v>0</v>
      </c>
    </row>
    <row r="85" spans="1:9" s="3" customFormat="1">
      <c r="A85" s="8">
        <v>77</v>
      </c>
      <c r="B85" s="50" t="s">
        <v>81</v>
      </c>
      <c r="C85" s="49" t="s">
        <v>5</v>
      </c>
      <c r="D85" s="5"/>
      <c r="E85" s="6"/>
      <c r="F85" s="5">
        <f t="shared" si="2"/>
        <v>0</v>
      </c>
      <c r="G85" s="36"/>
      <c r="H85" s="20"/>
      <c r="I85" s="26">
        <f t="shared" si="3"/>
        <v>0</v>
      </c>
    </row>
    <row r="86" spans="1:9" s="3" customFormat="1">
      <c r="A86" s="8">
        <v>78</v>
      </c>
      <c r="B86" s="50" t="s">
        <v>81</v>
      </c>
      <c r="C86" s="49" t="s">
        <v>71</v>
      </c>
      <c r="D86" s="5"/>
      <c r="E86" s="6"/>
      <c r="F86" s="5">
        <f t="shared" si="2"/>
        <v>0</v>
      </c>
      <c r="G86" s="36"/>
      <c r="H86" s="20"/>
      <c r="I86" s="26">
        <f t="shared" si="3"/>
        <v>0</v>
      </c>
    </row>
    <row r="87" spans="1:9" s="3" customFormat="1">
      <c r="A87" s="8">
        <v>79</v>
      </c>
      <c r="B87" s="50" t="s">
        <v>81</v>
      </c>
      <c r="C87" s="49" t="s">
        <v>6</v>
      </c>
      <c r="D87" s="5"/>
      <c r="E87" s="6"/>
      <c r="F87" s="5">
        <f t="shared" si="2"/>
        <v>0</v>
      </c>
      <c r="G87" s="36"/>
      <c r="H87" s="20"/>
      <c r="I87" s="26">
        <f t="shared" si="3"/>
        <v>0</v>
      </c>
    </row>
    <row r="88" spans="1:9" s="3" customFormat="1">
      <c r="A88" s="8">
        <v>80</v>
      </c>
      <c r="B88" s="50" t="s">
        <v>81</v>
      </c>
      <c r="C88" s="49" t="s">
        <v>8</v>
      </c>
      <c r="D88" s="5"/>
      <c r="E88" s="6"/>
      <c r="F88" s="5">
        <f t="shared" si="2"/>
        <v>0</v>
      </c>
      <c r="G88" s="36"/>
      <c r="H88" s="20"/>
      <c r="I88" s="26">
        <f t="shared" si="3"/>
        <v>0</v>
      </c>
    </row>
    <row r="89" spans="1:9" s="3" customFormat="1">
      <c r="A89" s="8"/>
      <c r="B89" s="50" t="s">
        <v>11</v>
      </c>
      <c r="C89" s="49"/>
      <c r="D89" s="5">
        <f>SUM(D79:D88)</f>
        <v>0</v>
      </c>
      <c r="E89" s="5">
        <f>SUM(E79:E88)</f>
        <v>0</v>
      </c>
      <c r="F89" s="5">
        <f t="shared" si="2"/>
        <v>0</v>
      </c>
      <c r="G89" s="36"/>
      <c r="H89" s="36">
        <f>SUM(H79:H88)</f>
        <v>0</v>
      </c>
      <c r="I89" s="26">
        <f t="shared" si="3"/>
        <v>0</v>
      </c>
    </row>
    <row r="90" spans="1:9" s="3" customFormat="1">
      <c r="A90" s="8">
        <v>81</v>
      </c>
      <c r="B90" s="50" t="s">
        <v>60</v>
      </c>
      <c r="C90" s="49" t="s">
        <v>47</v>
      </c>
      <c r="D90" s="42"/>
      <c r="E90" s="51"/>
      <c r="F90" s="5">
        <f t="shared" si="2"/>
        <v>0</v>
      </c>
      <c r="G90" s="43"/>
      <c r="H90" s="44"/>
      <c r="I90" s="26">
        <f t="shared" si="3"/>
        <v>0</v>
      </c>
    </row>
    <row r="91" spans="1:9" s="3" customFormat="1">
      <c r="A91" s="8">
        <v>82</v>
      </c>
      <c r="B91" s="50" t="s">
        <v>61</v>
      </c>
      <c r="C91" s="49" t="s">
        <v>56</v>
      </c>
      <c r="D91" s="42"/>
      <c r="E91" s="51"/>
      <c r="F91" s="5">
        <f t="shared" si="2"/>
        <v>0</v>
      </c>
      <c r="G91" s="43"/>
      <c r="H91" s="44"/>
      <c r="I91" s="26">
        <f t="shared" si="3"/>
        <v>0</v>
      </c>
    </row>
    <row r="92" spans="1:9" s="3" customFormat="1">
      <c r="A92" s="8">
        <v>83</v>
      </c>
      <c r="B92" s="50" t="s">
        <v>62</v>
      </c>
      <c r="C92" s="49" t="s">
        <v>56</v>
      </c>
      <c r="D92" s="42"/>
      <c r="E92" s="51"/>
      <c r="F92" s="5">
        <f t="shared" si="2"/>
        <v>0</v>
      </c>
      <c r="G92" s="43"/>
      <c r="H92" s="44"/>
      <c r="I92" s="26">
        <f t="shared" si="3"/>
        <v>0</v>
      </c>
    </row>
    <row r="93" spans="1:9" s="3" customFormat="1">
      <c r="A93" s="8">
        <v>84</v>
      </c>
      <c r="B93" s="50" t="s">
        <v>63</v>
      </c>
      <c r="C93" s="49" t="s">
        <v>56</v>
      </c>
      <c r="D93" s="42"/>
      <c r="E93" s="51"/>
      <c r="F93" s="5">
        <f t="shared" si="2"/>
        <v>0</v>
      </c>
      <c r="G93" s="43"/>
      <c r="H93" s="44"/>
      <c r="I93" s="26">
        <f t="shared" si="3"/>
        <v>0</v>
      </c>
    </row>
    <row r="94" spans="1:9" s="3" customFormat="1">
      <c r="A94" s="8">
        <v>85</v>
      </c>
      <c r="B94" s="50" t="s">
        <v>64</v>
      </c>
      <c r="C94" s="49" t="s">
        <v>8</v>
      </c>
      <c r="D94" s="42"/>
      <c r="E94" s="51"/>
      <c r="F94" s="5">
        <f t="shared" si="2"/>
        <v>0</v>
      </c>
      <c r="G94" s="43"/>
      <c r="H94" s="44"/>
      <c r="I94" s="26">
        <f t="shared" si="3"/>
        <v>0</v>
      </c>
    </row>
    <row r="95" spans="1:9" s="3" customFormat="1">
      <c r="A95" s="8">
        <v>86</v>
      </c>
      <c r="B95" s="50" t="s">
        <v>65</v>
      </c>
      <c r="C95" s="49" t="s">
        <v>8</v>
      </c>
      <c r="D95" s="42"/>
      <c r="E95" s="51"/>
      <c r="F95" s="5">
        <f t="shared" si="2"/>
        <v>0</v>
      </c>
      <c r="G95" s="43"/>
      <c r="H95" s="44"/>
      <c r="I95" s="26">
        <f t="shared" si="3"/>
        <v>0</v>
      </c>
    </row>
    <row r="96" spans="1:9" s="3" customFormat="1">
      <c r="A96" s="8">
        <v>87</v>
      </c>
      <c r="B96" s="50" t="s">
        <v>66</v>
      </c>
      <c r="C96" s="49" t="s">
        <v>8</v>
      </c>
      <c r="D96" s="42"/>
      <c r="E96" s="51"/>
      <c r="F96" s="5">
        <f t="shared" si="2"/>
        <v>0</v>
      </c>
      <c r="G96" s="43"/>
      <c r="H96" s="44"/>
      <c r="I96" s="26">
        <f t="shared" si="3"/>
        <v>0</v>
      </c>
    </row>
    <row r="97" spans="1:9" s="3" customFormat="1">
      <c r="A97" s="8">
        <v>88</v>
      </c>
      <c r="B97" s="50" t="s">
        <v>67</v>
      </c>
      <c r="C97" s="49" t="s">
        <v>8</v>
      </c>
      <c r="D97" s="5"/>
      <c r="E97" s="6"/>
      <c r="F97" s="5">
        <f t="shared" si="2"/>
        <v>0</v>
      </c>
      <c r="G97" s="36"/>
      <c r="H97" s="40"/>
      <c r="I97" s="26">
        <f t="shared" si="3"/>
        <v>0</v>
      </c>
    </row>
    <row r="98" spans="1:9" s="3" customFormat="1">
      <c r="A98" s="8"/>
      <c r="B98" s="8" t="s">
        <v>11</v>
      </c>
      <c r="C98" s="49"/>
      <c r="D98" s="5">
        <f>SUM(D90:D97)</f>
        <v>0</v>
      </c>
      <c r="E98" s="5">
        <f>SUM(E90:E97)</f>
        <v>0</v>
      </c>
      <c r="F98" s="5">
        <f t="shared" si="2"/>
        <v>0</v>
      </c>
      <c r="G98" s="36"/>
      <c r="H98" s="36">
        <f>SUM(H90:H97)</f>
        <v>0</v>
      </c>
      <c r="I98" s="26">
        <f t="shared" si="3"/>
        <v>0</v>
      </c>
    </row>
    <row r="99" spans="1:9" s="3" customFormat="1">
      <c r="A99" s="8">
        <v>89</v>
      </c>
      <c r="B99" s="50" t="s">
        <v>68</v>
      </c>
      <c r="C99" s="49" t="s">
        <v>6</v>
      </c>
      <c r="D99" s="5"/>
      <c r="E99" s="6"/>
      <c r="F99" s="5">
        <f t="shared" si="2"/>
        <v>0</v>
      </c>
      <c r="G99" s="36"/>
      <c r="H99" s="40"/>
      <c r="I99" s="26">
        <f t="shared" si="3"/>
        <v>0</v>
      </c>
    </row>
    <row r="100" spans="1:9" s="3" customFormat="1">
      <c r="A100" s="8">
        <v>90</v>
      </c>
      <c r="B100" s="50" t="s">
        <v>68</v>
      </c>
      <c r="C100" s="49" t="s">
        <v>8</v>
      </c>
      <c r="D100" s="5"/>
      <c r="E100" s="6"/>
      <c r="F100" s="5">
        <f t="shared" si="2"/>
        <v>0</v>
      </c>
      <c r="G100" s="36"/>
      <c r="H100" s="40"/>
      <c r="I100" s="26">
        <f t="shared" si="3"/>
        <v>0</v>
      </c>
    </row>
    <row r="101" spans="1:9" s="3" customFormat="1">
      <c r="A101" s="8"/>
      <c r="B101" s="50" t="s">
        <v>11</v>
      </c>
      <c r="C101" s="49"/>
      <c r="D101" s="5">
        <f>SUM(D99:D100)</f>
        <v>0</v>
      </c>
      <c r="E101" s="5">
        <f>SUM(E99:E100)</f>
        <v>0</v>
      </c>
      <c r="F101" s="5">
        <f t="shared" si="2"/>
        <v>0</v>
      </c>
      <c r="G101" s="36"/>
      <c r="H101" s="36">
        <f>SUM(H99:H100)</f>
        <v>0</v>
      </c>
      <c r="I101" s="26">
        <f t="shared" si="3"/>
        <v>0</v>
      </c>
    </row>
    <row r="102" spans="1:9" s="3" customFormat="1">
      <c r="A102" s="8">
        <v>91</v>
      </c>
      <c r="B102" s="50" t="s">
        <v>69</v>
      </c>
      <c r="C102" s="49" t="s">
        <v>56</v>
      </c>
      <c r="D102" s="5"/>
      <c r="E102" s="6"/>
      <c r="F102" s="5">
        <f t="shared" si="2"/>
        <v>0</v>
      </c>
      <c r="G102" s="36"/>
      <c r="H102" s="40"/>
      <c r="I102" s="26">
        <f t="shared" si="3"/>
        <v>0</v>
      </c>
    </row>
    <row r="103" spans="1:9" s="3" customFormat="1">
      <c r="A103" s="8">
        <v>92</v>
      </c>
      <c r="B103" s="50" t="s">
        <v>70</v>
      </c>
      <c r="C103" s="49" t="s">
        <v>58</v>
      </c>
      <c r="D103" s="5"/>
      <c r="E103" s="6"/>
      <c r="F103" s="5">
        <f t="shared" si="2"/>
        <v>0</v>
      </c>
      <c r="G103" s="36"/>
      <c r="H103" s="40"/>
      <c r="I103" s="26">
        <f t="shared" si="3"/>
        <v>0</v>
      </c>
    </row>
    <row r="104" spans="1:9" s="3" customFormat="1">
      <c r="A104" s="8">
        <v>93</v>
      </c>
      <c r="B104" s="50" t="s">
        <v>70</v>
      </c>
      <c r="C104" s="49" t="s">
        <v>5</v>
      </c>
      <c r="D104" s="5"/>
      <c r="E104" s="6"/>
      <c r="F104" s="5">
        <f t="shared" si="2"/>
        <v>0</v>
      </c>
      <c r="G104" s="36"/>
      <c r="H104" s="40"/>
      <c r="I104" s="26">
        <f t="shared" si="3"/>
        <v>0</v>
      </c>
    </row>
    <row r="105" spans="1:9" s="3" customFormat="1">
      <c r="A105" s="8">
        <v>94</v>
      </c>
      <c r="B105" s="50" t="s">
        <v>70</v>
      </c>
      <c r="C105" s="49" t="s">
        <v>71</v>
      </c>
      <c r="D105" s="5"/>
      <c r="E105" s="6"/>
      <c r="F105" s="5">
        <f t="shared" si="2"/>
        <v>0</v>
      </c>
      <c r="G105" s="36"/>
      <c r="H105" s="40"/>
      <c r="I105" s="26">
        <f t="shared" si="3"/>
        <v>0</v>
      </c>
    </row>
    <row r="106" spans="1:9" s="3" customFormat="1">
      <c r="A106" s="8">
        <v>95</v>
      </c>
      <c r="B106" s="50" t="s">
        <v>70</v>
      </c>
      <c r="C106" s="49" t="s">
        <v>56</v>
      </c>
      <c r="D106" s="5"/>
      <c r="E106" s="6"/>
      <c r="F106" s="5">
        <f t="shared" si="2"/>
        <v>0</v>
      </c>
      <c r="G106" s="36"/>
      <c r="H106" s="40"/>
      <c r="I106" s="26">
        <f t="shared" si="3"/>
        <v>0</v>
      </c>
    </row>
    <row r="107" spans="1:9" s="3" customFormat="1">
      <c r="A107" s="8">
        <v>96</v>
      </c>
      <c r="B107" s="50" t="s">
        <v>70</v>
      </c>
      <c r="C107" s="49" t="s">
        <v>6</v>
      </c>
      <c r="D107" s="5"/>
      <c r="E107" s="6"/>
      <c r="F107" s="5">
        <f t="shared" si="2"/>
        <v>0</v>
      </c>
      <c r="G107" s="36"/>
      <c r="H107" s="40"/>
      <c r="I107" s="26">
        <f t="shared" si="3"/>
        <v>0</v>
      </c>
    </row>
    <row r="108" spans="1:9" s="3" customFormat="1">
      <c r="A108" s="8">
        <v>97</v>
      </c>
      <c r="B108" s="50" t="s">
        <v>70</v>
      </c>
      <c r="C108" s="49" t="s">
        <v>8</v>
      </c>
      <c r="D108" s="5"/>
      <c r="E108" s="6"/>
      <c r="F108" s="5">
        <f t="shared" si="2"/>
        <v>0</v>
      </c>
      <c r="G108" s="36"/>
      <c r="H108" s="40"/>
      <c r="I108" s="26">
        <f t="shared" si="3"/>
        <v>0</v>
      </c>
    </row>
    <row r="109" spans="1:9" s="3" customFormat="1">
      <c r="A109" s="8">
        <v>98</v>
      </c>
      <c r="B109" s="50" t="s">
        <v>72</v>
      </c>
      <c r="C109" s="49" t="s">
        <v>58</v>
      </c>
      <c r="D109" s="5"/>
      <c r="E109" s="6"/>
      <c r="F109" s="5">
        <f t="shared" si="2"/>
        <v>0</v>
      </c>
      <c r="G109" s="36"/>
      <c r="H109" s="40"/>
      <c r="I109" s="26">
        <f t="shared" si="3"/>
        <v>0</v>
      </c>
    </row>
    <row r="110" spans="1:9" s="3" customFormat="1">
      <c r="A110" s="8">
        <v>99</v>
      </c>
      <c r="B110" s="50" t="s">
        <v>72</v>
      </c>
      <c r="C110" s="49" t="s">
        <v>71</v>
      </c>
      <c r="D110" s="5"/>
      <c r="E110" s="6"/>
      <c r="F110" s="5">
        <f t="shared" si="2"/>
        <v>0</v>
      </c>
      <c r="G110" s="36"/>
      <c r="H110" s="40"/>
      <c r="I110" s="26">
        <f t="shared" si="3"/>
        <v>0</v>
      </c>
    </row>
    <row r="111" spans="1:9" s="3" customFormat="1">
      <c r="A111" s="8">
        <v>100</v>
      </c>
      <c r="B111" s="50" t="s">
        <v>72</v>
      </c>
      <c r="C111" s="49" t="s">
        <v>56</v>
      </c>
      <c r="D111" s="5"/>
      <c r="E111" s="6"/>
      <c r="F111" s="5">
        <f t="shared" si="2"/>
        <v>0</v>
      </c>
      <c r="G111" s="36"/>
      <c r="H111" s="40"/>
      <c r="I111" s="26">
        <f t="shared" si="3"/>
        <v>0</v>
      </c>
    </row>
    <row r="112" spans="1:9" s="3" customFormat="1">
      <c r="A112" s="8">
        <v>101</v>
      </c>
      <c r="B112" s="50" t="s">
        <v>73</v>
      </c>
      <c r="C112" s="49" t="s">
        <v>58</v>
      </c>
      <c r="D112" s="5"/>
      <c r="E112" s="6"/>
      <c r="F112" s="5">
        <f t="shared" si="2"/>
        <v>0</v>
      </c>
      <c r="G112" s="36"/>
      <c r="H112" s="40"/>
      <c r="I112" s="26">
        <f t="shared" si="3"/>
        <v>0</v>
      </c>
    </row>
    <row r="113" spans="1:9" s="3" customFormat="1">
      <c r="A113" s="8">
        <v>102</v>
      </c>
      <c r="B113" s="50" t="s">
        <v>73</v>
      </c>
      <c r="C113" s="49" t="s">
        <v>5</v>
      </c>
      <c r="D113" s="5"/>
      <c r="E113" s="6"/>
      <c r="F113" s="5">
        <f t="shared" si="2"/>
        <v>0</v>
      </c>
      <c r="G113" s="36"/>
      <c r="H113" s="40"/>
      <c r="I113" s="26">
        <f t="shared" si="3"/>
        <v>0</v>
      </c>
    </row>
    <row r="114" spans="1:9" s="3" customFormat="1">
      <c r="A114" s="8">
        <v>103</v>
      </c>
      <c r="B114" s="50" t="s">
        <v>73</v>
      </c>
      <c r="C114" s="49" t="s">
        <v>71</v>
      </c>
      <c r="D114" s="5"/>
      <c r="E114" s="6"/>
      <c r="F114" s="5">
        <f t="shared" si="2"/>
        <v>0</v>
      </c>
      <c r="G114" s="36"/>
      <c r="H114" s="40"/>
      <c r="I114" s="26">
        <f t="shared" si="3"/>
        <v>0</v>
      </c>
    </row>
    <row r="115" spans="1:9" s="3" customFormat="1">
      <c r="A115" s="8">
        <v>104</v>
      </c>
      <c r="B115" s="50" t="s">
        <v>73</v>
      </c>
      <c r="C115" s="49" t="s">
        <v>56</v>
      </c>
      <c r="D115" s="5"/>
      <c r="E115" s="6"/>
      <c r="F115" s="5">
        <f t="shared" si="2"/>
        <v>0</v>
      </c>
      <c r="G115" s="36"/>
      <c r="H115" s="40"/>
      <c r="I115" s="26">
        <f t="shared" si="3"/>
        <v>0</v>
      </c>
    </row>
    <row r="116" spans="1:9" s="3" customFormat="1">
      <c r="A116" s="8">
        <v>105</v>
      </c>
      <c r="B116" s="50" t="s">
        <v>74</v>
      </c>
      <c r="C116" s="49" t="s">
        <v>58</v>
      </c>
      <c r="D116" s="5"/>
      <c r="E116" s="6"/>
      <c r="F116" s="5">
        <f t="shared" si="2"/>
        <v>0</v>
      </c>
      <c r="G116" s="36"/>
      <c r="H116" s="40"/>
      <c r="I116" s="26">
        <f t="shared" si="3"/>
        <v>0</v>
      </c>
    </row>
    <row r="117" spans="1:9" s="3" customFormat="1">
      <c r="A117" s="8">
        <v>106</v>
      </c>
      <c r="B117" s="50" t="s">
        <v>74</v>
      </c>
      <c r="C117" s="49" t="s">
        <v>5</v>
      </c>
      <c r="D117" s="5"/>
      <c r="E117" s="6"/>
      <c r="F117" s="5">
        <f t="shared" si="2"/>
        <v>0</v>
      </c>
      <c r="G117" s="36"/>
      <c r="H117" s="40"/>
      <c r="I117" s="26">
        <f t="shared" si="3"/>
        <v>0</v>
      </c>
    </row>
    <row r="118" spans="1:9" s="3" customFormat="1">
      <c r="A118" s="8">
        <v>107</v>
      </c>
      <c r="B118" s="50" t="s">
        <v>74</v>
      </c>
      <c r="C118" s="49" t="s">
        <v>56</v>
      </c>
      <c r="D118" s="5"/>
      <c r="E118" s="6"/>
      <c r="F118" s="5">
        <f t="shared" si="2"/>
        <v>0</v>
      </c>
      <c r="G118" s="36"/>
      <c r="H118" s="40"/>
      <c r="I118" s="26">
        <f t="shared" si="3"/>
        <v>0</v>
      </c>
    </row>
    <row r="119" spans="1:9" s="3" customFormat="1">
      <c r="A119" s="27"/>
      <c r="B119" s="27" t="s">
        <v>11</v>
      </c>
      <c r="C119" s="49"/>
      <c r="D119" s="22">
        <f>SUM(D102:D118)</f>
        <v>0</v>
      </c>
      <c r="E119" s="22">
        <f>SUM(E102:E118)</f>
        <v>0</v>
      </c>
      <c r="F119" s="5">
        <f t="shared" si="2"/>
        <v>0</v>
      </c>
      <c r="G119" s="38"/>
      <c r="H119" s="38">
        <f>SUM(H102:H118)</f>
        <v>0</v>
      </c>
      <c r="I119" s="26">
        <f t="shared" si="3"/>
        <v>0</v>
      </c>
    </row>
    <row r="120" spans="1:9" s="3" customFormat="1">
      <c r="A120" s="8"/>
      <c r="B120" s="8" t="s">
        <v>36</v>
      </c>
      <c r="C120" s="49"/>
      <c r="D120" s="5"/>
      <c r="E120" s="5"/>
      <c r="F120" s="5">
        <f>F119+F101+F98+F89+F78+F74+F65+F20+F18+F14</f>
        <v>2269364</v>
      </c>
      <c r="G120" s="36"/>
      <c r="H120" s="40"/>
      <c r="I120" s="26">
        <f>I119+I101+I98+I89+I78+I74+I65+I20+I18+I14</f>
        <v>2286730</v>
      </c>
    </row>
    <row r="121" spans="1:9">
      <c r="A121" s="1"/>
      <c r="B121" s="1"/>
      <c r="C121" s="21"/>
      <c r="D121" s="2"/>
      <c r="E121" s="2"/>
      <c r="F121" s="2"/>
      <c r="G121" s="2"/>
      <c r="H121" s="4"/>
      <c r="I121" s="28"/>
    </row>
    <row r="122" spans="1:9">
      <c r="C122" s="21"/>
      <c r="I122" s="29"/>
    </row>
    <row r="123" spans="1:9" ht="18.75">
      <c r="A123" s="557"/>
      <c r="B123" s="557"/>
      <c r="C123" s="21"/>
    </row>
    <row r="124" spans="1:9">
      <c r="C124" s="50"/>
    </row>
    <row r="125" spans="1:9">
      <c r="C125" s="1"/>
    </row>
    <row r="126" spans="1:9" ht="18.75">
      <c r="A126" s="557"/>
      <c r="B126" s="557"/>
      <c r="D126" s="558"/>
      <c r="E126" s="558"/>
      <c r="F126" s="558"/>
      <c r="G126" s="558"/>
    </row>
    <row r="130" spans="1:9" ht="18.75">
      <c r="A130" s="557"/>
      <c r="B130" s="557"/>
      <c r="C130" s="30"/>
      <c r="D130" s="558"/>
      <c r="E130" s="558"/>
      <c r="F130" s="558"/>
      <c r="G130" s="558"/>
    </row>
    <row r="131" spans="1:9">
      <c r="C131" s="31"/>
    </row>
    <row r="132" spans="1:9">
      <c r="C132" s="31"/>
    </row>
    <row r="133" spans="1:9">
      <c r="C133" s="31"/>
      <c r="D133" s="558"/>
      <c r="E133" s="558"/>
      <c r="F133" s="558"/>
    </row>
    <row r="134" spans="1:9" ht="18.75">
      <c r="A134" s="557"/>
      <c r="B134" s="557"/>
      <c r="C134" s="31"/>
    </row>
    <row r="135" spans="1:9">
      <c r="C135" s="31"/>
    </row>
    <row r="136" spans="1:9">
      <c r="C136" s="31"/>
    </row>
    <row r="137" spans="1:9">
      <c r="C137" s="31"/>
    </row>
    <row r="138" spans="1:9" ht="18.75">
      <c r="A138" s="557"/>
      <c r="B138" s="557"/>
      <c r="C138" s="31"/>
    </row>
    <row r="139" spans="1:9">
      <c r="C139" s="31"/>
    </row>
    <row r="140" spans="1:9">
      <c r="C140" s="31"/>
      <c r="I140" s="29"/>
    </row>
    <row r="141" spans="1:9">
      <c r="C141" s="31"/>
      <c r="I141" s="29"/>
    </row>
    <row r="142" spans="1:9">
      <c r="C142" s="31"/>
      <c r="I142" s="29"/>
    </row>
    <row r="143" spans="1:9">
      <c r="C143" s="31"/>
      <c r="I143" s="29"/>
    </row>
  </sheetData>
  <autoFilter ref="A1:L120">
    <filterColumn colId="4" showButton="0"/>
    <filterColumn colId="5" showButton="0"/>
    <filterColumn colId="6" showButton="0"/>
  </autoFilter>
  <mergeCells count="8">
    <mergeCell ref="A134:B134"/>
    <mergeCell ref="A138:B138"/>
    <mergeCell ref="A123:B123"/>
    <mergeCell ref="A126:B126"/>
    <mergeCell ref="D126:G126"/>
    <mergeCell ref="A130:B130"/>
    <mergeCell ref="D130:G130"/>
    <mergeCell ref="D133:F13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61"/>
  <sheetViews>
    <sheetView topLeftCell="A13" workbookViewId="0">
      <selection activeCell="J34" sqref="J34"/>
    </sheetView>
  </sheetViews>
  <sheetFormatPr defaultRowHeight="15"/>
  <cols>
    <col min="1" max="1" width="7.140625" customWidth="1"/>
    <col min="2" max="2" width="43.5703125" customWidth="1"/>
    <col min="3" max="3" width="44.140625" customWidth="1"/>
    <col min="4" max="4" width="19.28515625" customWidth="1"/>
    <col min="5" max="5" width="20.7109375" customWidth="1"/>
    <col min="6" max="6" width="21.42578125" customWidth="1"/>
    <col min="7" max="7" width="17" customWidth="1"/>
    <col min="8" max="8" width="20.85546875" customWidth="1"/>
    <col min="9" max="9" width="19.140625" style="24" customWidth="1"/>
    <col min="10" max="10" width="13.42578125" bestFit="1" customWidth="1"/>
    <col min="13" max="13" width="13.85546875" customWidth="1"/>
    <col min="14" max="14" width="13.42578125" bestFit="1" customWidth="1"/>
  </cols>
  <sheetData>
    <row r="1" spans="1:13" s="3" customFormat="1" ht="150.75" customHeight="1">
      <c r="B1" s="9"/>
      <c r="C1" s="32"/>
      <c r="D1" s="33" t="s">
        <v>39</v>
      </c>
      <c r="E1" s="33" t="s">
        <v>40</v>
      </c>
      <c r="F1" s="33" t="s">
        <v>41</v>
      </c>
      <c r="G1" s="33" t="s">
        <v>42</v>
      </c>
      <c r="H1" s="33" t="s">
        <v>43</v>
      </c>
      <c r="I1" s="34" t="s">
        <v>44</v>
      </c>
      <c r="J1" s="75" t="s">
        <v>341</v>
      </c>
      <c r="K1" s="75" t="s">
        <v>342</v>
      </c>
      <c r="L1" s="75" t="s">
        <v>343</v>
      </c>
      <c r="M1" s="76" t="s">
        <v>344</v>
      </c>
    </row>
    <row r="2" spans="1:13" s="3" customFormat="1" ht="14.25" customHeight="1">
      <c r="A2" s="10" t="s">
        <v>0</v>
      </c>
      <c r="B2" s="11" t="s">
        <v>1</v>
      </c>
      <c r="C2" s="11" t="s">
        <v>2</v>
      </c>
      <c r="D2" s="12"/>
      <c r="E2" s="13"/>
      <c r="F2" s="14"/>
      <c r="G2" s="35"/>
      <c r="H2" s="15"/>
      <c r="I2" s="25"/>
      <c r="J2" s="50"/>
      <c r="K2" s="50"/>
      <c r="L2" s="50"/>
      <c r="M2" s="50"/>
    </row>
    <row r="3" spans="1:13" s="3" customFormat="1" ht="0.75" hidden="1" customHeight="1">
      <c r="A3" s="50">
        <v>1</v>
      </c>
      <c r="B3" s="50" t="s">
        <v>37</v>
      </c>
      <c r="C3" s="49" t="s">
        <v>6</v>
      </c>
      <c r="D3" s="5"/>
      <c r="E3" s="6"/>
      <c r="F3" s="5">
        <f t="shared" ref="F3:F41" si="0">D3+E3</f>
        <v>0</v>
      </c>
      <c r="G3" s="36"/>
      <c r="H3" s="40"/>
      <c r="I3" s="41">
        <f t="shared" ref="I3:I42" si="1">H3+F3</f>
        <v>0</v>
      </c>
      <c r="J3" s="50"/>
      <c r="K3" s="50"/>
      <c r="L3" s="50"/>
      <c r="M3" s="50"/>
    </row>
    <row r="4" spans="1:13" s="3" customFormat="1" hidden="1">
      <c r="A4" s="50">
        <v>2</v>
      </c>
      <c r="B4" s="50" t="s">
        <v>9</v>
      </c>
      <c r="C4" s="49" t="s">
        <v>6</v>
      </c>
      <c r="D4" s="5"/>
      <c r="E4" s="6"/>
      <c r="F4" s="5">
        <f t="shared" si="0"/>
        <v>0</v>
      </c>
      <c r="G4" s="36"/>
      <c r="H4" s="40"/>
      <c r="I4" s="41">
        <f t="shared" si="1"/>
        <v>0</v>
      </c>
      <c r="J4" s="50"/>
      <c r="K4" s="50"/>
      <c r="L4" s="50"/>
      <c r="M4" s="50"/>
    </row>
    <row r="5" spans="1:13" s="3" customFormat="1" hidden="1">
      <c r="A5" s="50">
        <v>3</v>
      </c>
      <c r="B5" s="8" t="s">
        <v>10</v>
      </c>
      <c r="C5" s="16" t="s">
        <v>6</v>
      </c>
      <c r="D5" s="17"/>
      <c r="E5" s="18"/>
      <c r="F5" s="5">
        <f t="shared" si="0"/>
        <v>0</v>
      </c>
      <c r="G5" s="37"/>
      <c r="H5" s="47"/>
      <c r="I5" s="41">
        <f t="shared" si="1"/>
        <v>0</v>
      </c>
      <c r="J5" s="50"/>
      <c r="K5" s="50"/>
      <c r="L5" s="50"/>
      <c r="M5" s="50"/>
    </row>
    <row r="6" spans="1:13" s="3" customFormat="1" hidden="1">
      <c r="A6" s="50"/>
      <c r="B6" s="50" t="s">
        <v>11</v>
      </c>
      <c r="C6" s="49"/>
      <c r="D6" s="5">
        <f>SUM(D3:D5)</f>
        <v>0</v>
      </c>
      <c r="E6" s="5">
        <f>SUM(E3:E5)</f>
        <v>0</v>
      </c>
      <c r="F6" s="5">
        <f>SUM(F3:F5)</f>
        <v>0</v>
      </c>
      <c r="G6" s="36"/>
      <c r="H6" s="40">
        <f>SUM(H3:H5)</f>
        <v>0</v>
      </c>
      <c r="I6" s="48">
        <f>SUM(I3:I5)</f>
        <v>0</v>
      </c>
      <c r="J6" s="50"/>
      <c r="K6" s="50"/>
      <c r="L6" s="50"/>
      <c r="M6" s="50"/>
    </row>
    <row r="7" spans="1:13" s="3" customFormat="1">
      <c r="A7" s="8">
        <v>1</v>
      </c>
      <c r="B7" s="8" t="s">
        <v>13</v>
      </c>
      <c r="C7" s="49" t="s">
        <v>6</v>
      </c>
      <c r="D7" s="5">
        <v>836670</v>
      </c>
      <c r="E7" s="6">
        <v>150600</v>
      </c>
      <c r="F7" s="5">
        <f t="shared" si="0"/>
        <v>987270</v>
      </c>
      <c r="G7" s="36">
        <v>1.4</v>
      </c>
      <c r="H7" s="7">
        <v>13821</v>
      </c>
      <c r="I7" s="26">
        <f t="shared" si="1"/>
        <v>1001091</v>
      </c>
      <c r="J7" s="50" t="s">
        <v>345</v>
      </c>
      <c r="K7" s="50" t="s">
        <v>345</v>
      </c>
      <c r="L7" s="50"/>
      <c r="M7" s="50"/>
    </row>
    <row r="8" spans="1:13" s="3" customFormat="1">
      <c r="A8" s="8">
        <v>2</v>
      </c>
      <c r="B8" s="8" t="s">
        <v>14</v>
      </c>
      <c r="C8" s="49" t="s">
        <v>6</v>
      </c>
      <c r="D8" s="5">
        <v>688803</v>
      </c>
      <c r="E8" s="6">
        <v>123984</v>
      </c>
      <c r="F8" s="5">
        <f t="shared" si="0"/>
        <v>812787</v>
      </c>
      <c r="G8" s="36">
        <v>1.4</v>
      </c>
      <c r="H8" s="7">
        <v>11379</v>
      </c>
      <c r="I8" s="26">
        <f t="shared" si="1"/>
        <v>824166</v>
      </c>
      <c r="J8" s="50" t="s">
        <v>345</v>
      </c>
      <c r="K8" s="50" t="s">
        <v>345</v>
      </c>
      <c r="L8" s="50"/>
      <c r="M8" s="50"/>
    </row>
    <row r="9" spans="1:13" s="3" customFormat="1">
      <c r="A9" s="8">
        <v>3</v>
      </c>
      <c r="B9" s="8" t="s">
        <v>15</v>
      </c>
      <c r="C9" s="49" t="s">
        <v>6</v>
      </c>
      <c r="D9" s="5">
        <v>932398</v>
      </c>
      <c r="E9" s="6">
        <v>167832</v>
      </c>
      <c r="F9" s="5">
        <f t="shared" si="0"/>
        <v>1100230</v>
      </c>
      <c r="G9" s="36">
        <v>1.4</v>
      </c>
      <c r="H9" s="7">
        <v>15403</v>
      </c>
      <c r="I9" s="26">
        <f t="shared" si="1"/>
        <v>1115633</v>
      </c>
      <c r="J9" s="50" t="s">
        <v>345</v>
      </c>
      <c r="K9" s="50" t="s">
        <v>345</v>
      </c>
      <c r="L9" s="50"/>
      <c r="M9" s="50"/>
    </row>
    <row r="10" spans="1:13" s="3" customFormat="1">
      <c r="A10" s="8">
        <v>4</v>
      </c>
      <c r="B10" s="8" t="s">
        <v>16</v>
      </c>
      <c r="C10" s="49" t="s">
        <v>8</v>
      </c>
      <c r="D10" s="5">
        <v>819181</v>
      </c>
      <c r="E10" s="6">
        <v>147452</v>
      </c>
      <c r="F10" s="5">
        <f t="shared" si="0"/>
        <v>966633</v>
      </c>
      <c r="G10" s="36">
        <v>1.4</v>
      </c>
      <c r="H10" s="7">
        <v>13532</v>
      </c>
      <c r="I10" s="26">
        <f t="shared" si="1"/>
        <v>980165</v>
      </c>
      <c r="J10" s="50" t="s">
        <v>345</v>
      </c>
      <c r="K10" s="50" t="s">
        <v>345</v>
      </c>
      <c r="L10" s="50"/>
      <c r="M10" s="50"/>
    </row>
    <row r="11" spans="1:13" s="3" customFormat="1">
      <c r="A11" s="8">
        <v>5</v>
      </c>
      <c r="B11" s="8" t="s">
        <v>17</v>
      </c>
      <c r="C11" s="49" t="s">
        <v>8</v>
      </c>
      <c r="D11" s="5">
        <v>862343</v>
      </c>
      <c r="E11" s="6">
        <v>155222</v>
      </c>
      <c r="F11" s="5">
        <f t="shared" si="0"/>
        <v>1017565</v>
      </c>
      <c r="G11" s="36">
        <v>1.4</v>
      </c>
      <c r="H11" s="7">
        <v>14245</v>
      </c>
      <c r="I11" s="26">
        <f t="shared" si="1"/>
        <v>1031810</v>
      </c>
      <c r="J11" s="50" t="s">
        <v>345</v>
      </c>
      <c r="K11" s="50" t="s">
        <v>345</v>
      </c>
      <c r="L11" s="50"/>
      <c r="M11" s="50"/>
    </row>
    <row r="12" spans="1:13" s="3" customFormat="1">
      <c r="A12" s="8">
        <v>6</v>
      </c>
      <c r="B12" s="8" t="s">
        <v>18</v>
      </c>
      <c r="C12" s="49" t="s">
        <v>8</v>
      </c>
      <c r="D12" s="5">
        <v>489299</v>
      </c>
      <c r="E12" s="6">
        <v>88074</v>
      </c>
      <c r="F12" s="5">
        <f t="shared" si="0"/>
        <v>577373</v>
      </c>
      <c r="G12" s="36">
        <v>1.4</v>
      </c>
      <c r="H12" s="7">
        <v>8083</v>
      </c>
      <c r="I12" s="26">
        <f t="shared" si="1"/>
        <v>585456</v>
      </c>
      <c r="J12" s="50" t="s">
        <v>345</v>
      </c>
      <c r="K12" s="50" t="s">
        <v>345</v>
      </c>
      <c r="L12" s="50"/>
      <c r="M12" s="50"/>
    </row>
    <row r="13" spans="1:13" s="3" customFormat="1">
      <c r="A13" s="8">
        <v>7</v>
      </c>
      <c r="B13" s="8" t="s">
        <v>19</v>
      </c>
      <c r="C13" s="49" t="s">
        <v>8</v>
      </c>
      <c r="D13" s="5">
        <v>539207</v>
      </c>
      <c r="E13" s="6">
        <v>97057</v>
      </c>
      <c r="F13" s="5">
        <f t="shared" si="0"/>
        <v>636264</v>
      </c>
      <c r="G13" s="36">
        <v>1.4</v>
      </c>
      <c r="H13" s="7">
        <v>8907</v>
      </c>
      <c r="I13" s="26">
        <f t="shared" si="1"/>
        <v>645171</v>
      </c>
      <c r="J13" s="50" t="s">
        <v>345</v>
      </c>
      <c r="K13" s="50" t="s">
        <v>345</v>
      </c>
      <c r="L13" s="50"/>
      <c r="M13" s="50"/>
    </row>
    <row r="14" spans="1:13" s="3" customFormat="1">
      <c r="A14" s="8"/>
      <c r="B14" s="8" t="s">
        <v>11</v>
      </c>
      <c r="C14" s="49"/>
      <c r="D14" s="5">
        <f>SUM(D7:D13)</f>
        <v>5167901</v>
      </c>
      <c r="E14" s="5">
        <f>SUM(E7:E13)</f>
        <v>930221</v>
      </c>
      <c r="F14" s="5">
        <f>SUM(F7:F13)</f>
        <v>6098122</v>
      </c>
      <c r="G14" s="36"/>
      <c r="H14" s="40">
        <f>SUM(H7:H13)</f>
        <v>85370</v>
      </c>
      <c r="I14" s="41">
        <f>SUM(I7:I13)</f>
        <v>6183492</v>
      </c>
      <c r="J14" s="50" t="s">
        <v>345</v>
      </c>
      <c r="K14" s="50" t="s">
        <v>345</v>
      </c>
      <c r="L14" s="50"/>
      <c r="M14" s="50"/>
    </row>
    <row r="15" spans="1:13" s="3" customFormat="1">
      <c r="A15" s="8">
        <v>8</v>
      </c>
      <c r="B15" s="8" t="s">
        <v>20</v>
      </c>
      <c r="C15" s="49" t="s">
        <v>6</v>
      </c>
      <c r="D15" s="5">
        <v>357041</v>
      </c>
      <c r="E15" s="6">
        <v>64267</v>
      </c>
      <c r="F15" s="5">
        <f t="shared" si="0"/>
        <v>421308</v>
      </c>
      <c r="G15" s="39" t="s">
        <v>7</v>
      </c>
      <c r="H15" s="7"/>
      <c r="I15" s="26">
        <f t="shared" si="1"/>
        <v>421308</v>
      </c>
      <c r="J15" s="50" t="s">
        <v>345</v>
      </c>
      <c r="K15" s="50" t="s">
        <v>345</v>
      </c>
      <c r="L15" s="50"/>
      <c r="M15" s="50"/>
    </row>
    <row r="16" spans="1:13" s="3" customFormat="1">
      <c r="A16" s="8">
        <v>9</v>
      </c>
      <c r="B16" s="8" t="s">
        <v>21</v>
      </c>
      <c r="C16" s="49" t="s">
        <v>6</v>
      </c>
      <c r="D16" s="5">
        <v>332890</v>
      </c>
      <c r="E16" s="6">
        <v>59920</v>
      </c>
      <c r="F16" s="5">
        <f t="shared" si="0"/>
        <v>392810</v>
      </c>
      <c r="G16" s="39" t="s">
        <v>7</v>
      </c>
      <c r="H16" s="7"/>
      <c r="I16" s="26">
        <f t="shared" si="1"/>
        <v>392810</v>
      </c>
      <c r="J16" s="50" t="s">
        <v>345</v>
      </c>
      <c r="K16" s="50" t="s">
        <v>345</v>
      </c>
      <c r="L16" s="50"/>
      <c r="M16" s="50"/>
    </row>
    <row r="17" spans="1:13" s="3" customFormat="1">
      <c r="A17" s="8">
        <v>10</v>
      </c>
      <c r="B17" s="8" t="s">
        <v>22</v>
      </c>
      <c r="C17" s="49" t="s">
        <v>3</v>
      </c>
      <c r="D17" s="5">
        <v>631164</v>
      </c>
      <c r="E17" s="6">
        <v>113610</v>
      </c>
      <c r="F17" s="5">
        <f t="shared" si="0"/>
        <v>744774</v>
      </c>
      <c r="G17" s="36">
        <v>1.4</v>
      </c>
      <c r="H17" s="40">
        <v>10427</v>
      </c>
      <c r="I17" s="26">
        <f t="shared" si="1"/>
        <v>755201</v>
      </c>
      <c r="J17" s="50" t="s">
        <v>345</v>
      </c>
      <c r="K17" s="50" t="s">
        <v>345</v>
      </c>
      <c r="L17" s="50"/>
      <c r="M17" s="50"/>
    </row>
    <row r="18" spans="1:13" s="3" customFormat="1">
      <c r="A18" s="8">
        <v>11</v>
      </c>
      <c r="B18" s="8" t="s">
        <v>22</v>
      </c>
      <c r="C18" s="49" t="s">
        <v>8</v>
      </c>
      <c r="D18" s="5">
        <v>879544</v>
      </c>
      <c r="E18" s="6">
        <v>158318</v>
      </c>
      <c r="F18" s="5">
        <f t="shared" si="0"/>
        <v>1037862</v>
      </c>
      <c r="G18" s="39" t="s">
        <v>7</v>
      </c>
      <c r="H18" s="7"/>
      <c r="I18" s="26">
        <f t="shared" si="1"/>
        <v>1037862</v>
      </c>
      <c r="J18" s="50" t="s">
        <v>345</v>
      </c>
      <c r="K18" s="50" t="s">
        <v>345</v>
      </c>
      <c r="L18" s="50"/>
      <c r="M18" s="50"/>
    </row>
    <row r="19" spans="1:13" s="3" customFormat="1">
      <c r="A19" s="8">
        <v>12</v>
      </c>
      <c r="B19" s="8" t="s">
        <v>23</v>
      </c>
      <c r="C19" s="49" t="s">
        <v>3</v>
      </c>
      <c r="D19" s="5">
        <v>695303</v>
      </c>
      <c r="E19" s="6">
        <v>125155</v>
      </c>
      <c r="F19" s="5">
        <f t="shared" si="0"/>
        <v>820458</v>
      </c>
      <c r="G19" s="36">
        <v>1.4</v>
      </c>
      <c r="H19" s="40">
        <v>11486</v>
      </c>
      <c r="I19" s="26">
        <f t="shared" si="1"/>
        <v>831944</v>
      </c>
      <c r="J19" s="50" t="s">
        <v>345</v>
      </c>
      <c r="K19" s="50" t="s">
        <v>345</v>
      </c>
      <c r="L19" s="50"/>
      <c r="M19" s="50"/>
    </row>
    <row r="20" spans="1:13" s="3" customFormat="1">
      <c r="A20" s="8">
        <v>13</v>
      </c>
      <c r="B20" s="8" t="s">
        <v>23</v>
      </c>
      <c r="C20" s="49" t="s">
        <v>8</v>
      </c>
      <c r="D20" s="5">
        <v>867058</v>
      </c>
      <c r="E20" s="6">
        <v>156070</v>
      </c>
      <c r="F20" s="5">
        <f t="shared" si="0"/>
        <v>1023128</v>
      </c>
      <c r="G20" s="39" t="s">
        <v>7</v>
      </c>
      <c r="H20" s="7"/>
      <c r="I20" s="26">
        <f t="shared" si="1"/>
        <v>1023128</v>
      </c>
      <c r="J20" s="50" t="s">
        <v>345</v>
      </c>
      <c r="K20" s="50" t="s">
        <v>345</v>
      </c>
      <c r="L20" s="50"/>
      <c r="M20" s="50"/>
    </row>
    <row r="21" spans="1:13" s="3" customFormat="1">
      <c r="A21" s="8"/>
      <c r="B21" s="8" t="s">
        <v>11</v>
      </c>
      <c r="C21" s="49"/>
      <c r="D21" s="5">
        <f>SUM(D15:D20)</f>
        <v>3763000</v>
      </c>
      <c r="E21" s="5">
        <f>SUM(E15:E20)</f>
        <v>677340</v>
      </c>
      <c r="F21" s="5">
        <f>SUM(F15:F20)</f>
        <v>4440340</v>
      </c>
      <c r="G21" s="36"/>
      <c r="H21" s="7"/>
      <c r="I21" s="26">
        <f t="shared" si="1"/>
        <v>4440340</v>
      </c>
      <c r="J21" s="50" t="s">
        <v>345</v>
      </c>
      <c r="K21" s="50" t="s">
        <v>345</v>
      </c>
      <c r="L21" s="50"/>
      <c r="M21" s="50"/>
    </row>
    <row r="22" spans="1:13" s="3" customFormat="1">
      <c r="A22" s="8">
        <v>14</v>
      </c>
      <c r="B22" s="50" t="s">
        <v>45</v>
      </c>
      <c r="C22" s="49" t="s">
        <v>8</v>
      </c>
      <c r="D22" s="5">
        <v>689810</v>
      </c>
      <c r="E22" s="6">
        <v>124166</v>
      </c>
      <c r="F22" s="5">
        <f>E22+D22</f>
        <v>813976</v>
      </c>
      <c r="G22" s="36">
        <v>1.1000000000000001</v>
      </c>
      <c r="H22" s="40">
        <v>8954</v>
      </c>
      <c r="I22" s="26">
        <f>H22+F22</f>
        <v>822930</v>
      </c>
      <c r="J22" s="50" t="s">
        <v>345</v>
      </c>
      <c r="K22" s="50" t="s">
        <v>345</v>
      </c>
      <c r="L22" s="50"/>
      <c r="M22" s="50"/>
    </row>
    <row r="23" spans="1:13" s="3" customFormat="1">
      <c r="A23" s="8"/>
      <c r="B23" s="8" t="s">
        <v>11</v>
      </c>
      <c r="C23" s="49"/>
      <c r="D23" s="5">
        <f>D22</f>
        <v>689810</v>
      </c>
      <c r="E23" s="5">
        <f>E22</f>
        <v>124166</v>
      </c>
      <c r="F23" s="5">
        <f>F22</f>
        <v>813976</v>
      </c>
      <c r="G23" s="36"/>
      <c r="H23" s="40">
        <f>H22</f>
        <v>8954</v>
      </c>
      <c r="I23" s="48">
        <f>I22</f>
        <v>822930</v>
      </c>
      <c r="J23" s="50" t="s">
        <v>345</v>
      </c>
      <c r="K23" s="50" t="s">
        <v>345</v>
      </c>
      <c r="L23" s="50"/>
      <c r="M23" s="50"/>
    </row>
    <row r="24" spans="1:13" s="3" customFormat="1">
      <c r="A24" s="8">
        <v>15</v>
      </c>
      <c r="B24" s="8" t="s">
        <v>24</v>
      </c>
      <c r="C24" s="49" t="s">
        <v>8</v>
      </c>
      <c r="D24" s="5">
        <v>595848</v>
      </c>
      <c r="E24" s="6">
        <v>107253</v>
      </c>
      <c r="F24" s="5">
        <f t="shared" si="0"/>
        <v>703101</v>
      </c>
      <c r="G24" s="36">
        <v>1.4</v>
      </c>
      <c r="H24" s="40">
        <v>9843</v>
      </c>
      <c r="I24" s="26">
        <f t="shared" si="1"/>
        <v>712944</v>
      </c>
      <c r="J24" s="50" t="s">
        <v>345</v>
      </c>
      <c r="K24" s="50" t="s">
        <v>345</v>
      </c>
      <c r="L24" s="50"/>
      <c r="M24" s="50"/>
    </row>
    <row r="25" spans="1:13" s="3" customFormat="1" ht="15" customHeight="1">
      <c r="A25" s="8">
        <v>16</v>
      </c>
      <c r="B25" s="8" t="s">
        <v>25</v>
      </c>
      <c r="C25" s="49" t="s">
        <v>8</v>
      </c>
      <c r="D25" s="5">
        <v>1372865</v>
      </c>
      <c r="E25" s="6">
        <v>247116</v>
      </c>
      <c r="F25" s="5">
        <f t="shared" si="0"/>
        <v>1619981</v>
      </c>
      <c r="G25" s="36">
        <v>1.4</v>
      </c>
      <c r="H25" s="7">
        <v>22679</v>
      </c>
      <c r="I25" s="26">
        <f t="shared" si="1"/>
        <v>1642660</v>
      </c>
      <c r="J25" s="50" t="s">
        <v>345</v>
      </c>
      <c r="K25" s="50" t="s">
        <v>345</v>
      </c>
      <c r="L25" s="50"/>
      <c r="M25" s="50"/>
    </row>
    <row r="26" spans="1:13" s="3" customFormat="1">
      <c r="A26" s="8">
        <v>17</v>
      </c>
      <c r="B26" s="8" t="s">
        <v>26</v>
      </c>
      <c r="C26" s="16" t="s">
        <v>4</v>
      </c>
      <c r="D26" s="17">
        <v>342357</v>
      </c>
      <c r="E26" s="18">
        <v>61624</v>
      </c>
      <c r="F26" s="5">
        <f t="shared" si="0"/>
        <v>403981</v>
      </c>
      <c r="G26" s="37">
        <v>1.4</v>
      </c>
      <c r="H26" s="19">
        <v>5656</v>
      </c>
      <c r="I26" s="26">
        <f t="shared" si="1"/>
        <v>409637</v>
      </c>
      <c r="J26" s="50" t="s">
        <v>345</v>
      </c>
      <c r="K26" s="50" t="s">
        <v>345</v>
      </c>
      <c r="L26" s="50"/>
      <c r="M26" s="50"/>
    </row>
    <row r="27" spans="1:13" s="3" customFormat="1">
      <c r="A27" s="8">
        <v>18</v>
      </c>
      <c r="B27" s="50" t="s">
        <v>26</v>
      </c>
      <c r="C27" s="49" t="s">
        <v>5</v>
      </c>
      <c r="D27" s="17">
        <v>75684</v>
      </c>
      <c r="E27" s="18">
        <v>13623</v>
      </c>
      <c r="F27" s="5">
        <f t="shared" si="0"/>
        <v>89307</v>
      </c>
      <c r="G27" s="37">
        <v>1.4</v>
      </c>
      <c r="H27" s="19">
        <v>1250</v>
      </c>
      <c r="I27" s="26">
        <f t="shared" si="1"/>
        <v>90557</v>
      </c>
      <c r="J27" s="50" t="s">
        <v>345</v>
      </c>
      <c r="K27" s="50" t="s">
        <v>345</v>
      </c>
      <c r="L27" s="50"/>
      <c r="M27" s="50"/>
    </row>
    <row r="28" spans="1:13" s="3" customFormat="1">
      <c r="A28" s="8">
        <v>19</v>
      </c>
      <c r="B28" s="8" t="s">
        <v>27</v>
      </c>
      <c r="C28" s="49" t="s">
        <v>8</v>
      </c>
      <c r="D28" s="5">
        <v>1558713</v>
      </c>
      <c r="E28" s="6">
        <v>280568</v>
      </c>
      <c r="F28" s="5">
        <f t="shared" si="0"/>
        <v>1839281</v>
      </c>
      <c r="G28" s="36">
        <v>1.4</v>
      </c>
      <c r="H28" s="7">
        <v>25750</v>
      </c>
      <c r="I28" s="26">
        <f t="shared" si="1"/>
        <v>1865031</v>
      </c>
      <c r="J28" s="50" t="s">
        <v>345</v>
      </c>
      <c r="K28" s="50" t="s">
        <v>345</v>
      </c>
      <c r="L28" s="50"/>
      <c r="M28" s="50"/>
    </row>
    <row r="29" spans="1:13" s="3" customFormat="1">
      <c r="A29" s="8">
        <v>20</v>
      </c>
      <c r="B29" s="8" t="s">
        <v>28</v>
      </c>
      <c r="C29" s="49" t="s">
        <v>6</v>
      </c>
      <c r="D29" s="5">
        <v>979489</v>
      </c>
      <c r="E29" s="6">
        <v>176308</v>
      </c>
      <c r="F29" s="5">
        <f t="shared" si="0"/>
        <v>1155797</v>
      </c>
      <c r="G29" s="36">
        <v>1.4</v>
      </c>
      <c r="H29" s="7">
        <v>16181</v>
      </c>
      <c r="I29" s="26">
        <f t="shared" si="1"/>
        <v>1171978</v>
      </c>
      <c r="J29" s="50" t="s">
        <v>345</v>
      </c>
      <c r="K29" s="50" t="s">
        <v>345</v>
      </c>
      <c r="L29" s="50"/>
      <c r="M29" s="50"/>
    </row>
    <row r="30" spans="1:13" s="3" customFormat="1">
      <c r="A30" s="8">
        <v>21</v>
      </c>
      <c r="B30" s="8" t="s">
        <v>29</v>
      </c>
      <c r="C30" s="49" t="s">
        <v>8</v>
      </c>
      <c r="D30" s="5">
        <v>4234469</v>
      </c>
      <c r="E30" s="6">
        <v>762204</v>
      </c>
      <c r="F30" s="5">
        <f t="shared" si="0"/>
        <v>4996673</v>
      </c>
      <c r="G30" s="36">
        <v>1.4</v>
      </c>
      <c r="H30" s="7">
        <v>69953</v>
      </c>
      <c r="I30" s="26">
        <f t="shared" si="1"/>
        <v>5066626</v>
      </c>
      <c r="J30" s="50" t="s">
        <v>345</v>
      </c>
      <c r="K30" s="50" t="s">
        <v>345</v>
      </c>
      <c r="L30" s="50"/>
      <c r="M30" s="50"/>
    </row>
    <row r="31" spans="1:13" s="3" customFormat="1">
      <c r="A31" s="8">
        <v>22</v>
      </c>
      <c r="B31" s="50" t="s">
        <v>38</v>
      </c>
      <c r="C31" s="49" t="s">
        <v>46</v>
      </c>
      <c r="D31" s="5">
        <v>49354</v>
      </c>
      <c r="E31" s="6">
        <v>8884</v>
      </c>
      <c r="F31" s="5">
        <f t="shared" si="0"/>
        <v>58238</v>
      </c>
      <c r="G31" s="36">
        <v>1.4</v>
      </c>
      <c r="H31" s="20">
        <v>815</v>
      </c>
      <c r="I31" s="26">
        <f t="shared" si="1"/>
        <v>59053</v>
      </c>
      <c r="J31" s="50" t="s">
        <v>345</v>
      </c>
      <c r="K31" s="50" t="s">
        <v>345</v>
      </c>
      <c r="L31" s="50"/>
      <c r="M31" s="50"/>
    </row>
    <row r="32" spans="1:13" s="3" customFormat="1">
      <c r="A32" s="8"/>
      <c r="B32" s="8" t="s">
        <v>11</v>
      </c>
      <c r="C32" s="49"/>
      <c r="D32" s="5">
        <f>SUM(D24:D31)</f>
        <v>9208779</v>
      </c>
      <c r="E32" s="5">
        <f>SUM(E24:E31)</f>
        <v>1657580</v>
      </c>
      <c r="F32" s="5">
        <f>SUM(F24:F31)</f>
        <v>10866359</v>
      </c>
      <c r="G32" s="36"/>
      <c r="H32" s="45">
        <f>SUM(H24:H31)</f>
        <v>152127</v>
      </c>
      <c r="I32" s="46">
        <f>SUM(I24:I31)</f>
        <v>11018486</v>
      </c>
      <c r="J32" s="50" t="s">
        <v>345</v>
      </c>
      <c r="K32" s="50" t="s">
        <v>345</v>
      </c>
      <c r="L32" s="50"/>
      <c r="M32" s="50"/>
    </row>
    <row r="33" spans="1:13" s="3" customFormat="1">
      <c r="A33" s="8">
        <v>23</v>
      </c>
      <c r="B33" s="8" t="s">
        <v>30</v>
      </c>
      <c r="C33" s="49" t="s">
        <v>8</v>
      </c>
      <c r="D33" s="5">
        <v>148678</v>
      </c>
      <c r="E33" s="6">
        <v>26762</v>
      </c>
      <c r="F33" s="5">
        <f t="shared" si="0"/>
        <v>175440</v>
      </c>
      <c r="G33" s="39" t="s">
        <v>7</v>
      </c>
      <c r="H33" s="7"/>
      <c r="I33" s="26">
        <f t="shared" si="1"/>
        <v>175440</v>
      </c>
      <c r="J33" s="50" t="s">
        <v>345</v>
      </c>
      <c r="K33" s="50" t="s">
        <v>345</v>
      </c>
      <c r="L33" s="50"/>
      <c r="M33" s="50"/>
    </row>
    <row r="34" spans="1:13" s="3" customFormat="1">
      <c r="A34" s="8"/>
      <c r="B34" s="8" t="s">
        <v>11</v>
      </c>
      <c r="C34" s="49"/>
      <c r="D34" s="5">
        <f>D33</f>
        <v>148678</v>
      </c>
      <c r="E34" s="5">
        <f>E33</f>
        <v>26762</v>
      </c>
      <c r="F34" s="5">
        <f>F33</f>
        <v>175440</v>
      </c>
      <c r="G34" s="36"/>
      <c r="H34" s="20"/>
      <c r="I34" s="26">
        <f t="shared" si="1"/>
        <v>175440</v>
      </c>
      <c r="J34" s="50" t="s">
        <v>345</v>
      </c>
      <c r="K34" s="50" t="s">
        <v>345</v>
      </c>
      <c r="L34" s="50"/>
      <c r="M34" s="50"/>
    </row>
    <row r="35" spans="1:13" s="3" customFormat="1">
      <c r="A35" s="8">
        <v>24</v>
      </c>
      <c r="B35" s="8" t="s">
        <v>31</v>
      </c>
      <c r="C35" s="49" t="s">
        <v>8</v>
      </c>
      <c r="D35" s="5">
        <v>611203</v>
      </c>
      <c r="E35" s="6">
        <v>110017</v>
      </c>
      <c r="F35" s="5">
        <f t="shared" si="0"/>
        <v>721220</v>
      </c>
      <c r="G35" s="5">
        <v>2.14</v>
      </c>
      <c r="H35" s="40">
        <v>15434</v>
      </c>
      <c r="I35" s="26">
        <f t="shared" si="1"/>
        <v>736654</v>
      </c>
      <c r="J35" s="50" t="s">
        <v>345</v>
      </c>
      <c r="K35" s="50" t="s">
        <v>345</v>
      </c>
      <c r="L35" s="50"/>
      <c r="M35" s="50"/>
    </row>
    <row r="36" spans="1:13" s="3" customFormat="1">
      <c r="A36" s="8">
        <v>25</v>
      </c>
      <c r="B36" s="8" t="s">
        <v>32</v>
      </c>
      <c r="C36" s="49" t="s">
        <v>8</v>
      </c>
      <c r="D36" s="5">
        <v>810334</v>
      </c>
      <c r="E36" s="6">
        <v>145860</v>
      </c>
      <c r="F36" s="5">
        <f t="shared" si="0"/>
        <v>956194</v>
      </c>
      <c r="G36" s="5">
        <v>2.14</v>
      </c>
      <c r="H36" s="40">
        <v>20463</v>
      </c>
      <c r="I36" s="26">
        <f t="shared" si="1"/>
        <v>976657</v>
      </c>
      <c r="J36" s="50" t="s">
        <v>345</v>
      </c>
      <c r="K36" s="50" t="s">
        <v>345</v>
      </c>
      <c r="L36" s="50"/>
      <c r="M36" s="50"/>
    </row>
    <row r="37" spans="1:13" s="3" customFormat="1">
      <c r="A37" s="8">
        <v>26</v>
      </c>
      <c r="B37" s="8" t="s">
        <v>33</v>
      </c>
      <c r="C37" s="49" t="s">
        <v>8</v>
      </c>
      <c r="D37" s="5">
        <v>503883</v>
      </c>
      <c r="E37" s="6">
        <v>90699</v>
      </c>
      <c r="F37" s="5">
        <f>D37+E37</f>
        <v>594582</v>
      </c>
      <c r="G37" s="5">
        <v>2.14</v>
      </c>
      <c r="H37" s="40">
        <v>12724</v>
      </c>
      <c r="I37" s="26">
        <f t="shared" si="1"/>
        <v>607306</v>
      </c>
      <c r="J37" s="50" t="s">
        <v>345</v>
      </c>
      <c r="K37" s="50" t="s">
        <v>345</v>
      </c>
      <c r="L37" s="50"/>
      <c r="M37" s="50"/>
    </row>
    <row r="38" spans="1:13" s="3" customFormat="1">
      <c r="A38" s="8"/>
      <c r="B38" s="8" t="s">
        <v>11</v>
      </c>
      <c r="C38" s="49"/>
      <c r="D38" s="42">
        <f>SUM(D35:D37)</f>
        <v>1925420</v>
      </c>
      <c r="E38" s="42">
        <f>SUM(E35:E37)</f>
        <v>346576</v>
      </c>
      <c r="F38" s="42">
        <f>SUM(F35:F37)</f>
        <v>2271996</v>
      </c>
      <c r="G38" s="43"/>
      <c r="H38" s="44">
        <f>SUM(H35:H37)</f>
        <v>48621</v>
      </c>
      <c r="I38" s="41">
        <f>SUM(I35:I37)</f>
        <v>2320617</v>
      </c>
      <c r="J38" s="50" t="s">
        <v>345</v>
      </c>
      <c r="K38" s="50" t="s">
        <v>345</v>
      </c>
      <c r="L38" s="50"/>
      <c r="M38" s="50"/>
    </row>
    <row r="39" spans="1:13" s="3" customFormat="1">
      <c r="A39" s="8">
        <v>27</v>
      </c>
      <c r="B39" s="8" t="s">
        <v>34</v>
      </c>
      <c r="C39" s="49" t="s">
        <v>8</v>
      </c>
      <c r="D39" s="5">
        <v>112312</v>
      </c>
      <c r="E39" s="6">
        <v>20216</v>
      </c>
      <c r="F39" s="5">
        <f t="shared" si="0"/>
        <v>132528</v>
      </c>
      <c r="G39" s="36">
        <v>1.4</v>
      </c>
      <c r="H39" s="40">
        <v>1855</v>
      </c>
      <c r="I39" s="41">
        <f t="shared" si="1"/>
        <v>134383</v>
      </c>
      <c r="J39" s="50" t="s">
        <v>345</v>
      </c>
      <c r="K39" s="50" t="s">
        <v>345</v>
      </c>
      <c r="L39" s="50"/>
      <c r="M39" s="50"/>
    </row>
    <row r="40" spans="1:13" s="3" customFormat="1">
      <c r="A40" s="8"/>
      <c r="B40" s="8" t="s">
        <v>11</v>
      </c>
      <c r="C40" s="49"/>
      <c r="D40" s="5">
        <f>D39</f>
        <v>112312</v>
      </c>
      <c r="E40" s="5">
        <f>E39</f>
        <v>20216</v>
      </c>
      <c r="F40" s="5">
        <f>F39</f>
        <v>132528</v>
      </c>
      <c r="G40" s="36"/>
      <c r="H40" s="40">
        <f>H39</f>
        <v>1855</v>
      </c>
      <c r="I40" s="41">
        <f>I39</f>
        <v>134383</v>
      </c>
      <c r="J40" s="50" t="s">
        <v>345</v>
      </c>
      <c r="K40" s="50" t="s">
        <v>345</v>
      </c>
      <c r="L40" s="50"/>
      <c r="M40" s="50"/>
    </row>
    <row r="41" spans="1:13" s="3" customFormat="1">
      <c r="A41" s="8">
        <v>28</v>
      </c>
      <c r="B41" s="8" t="s">
        <v>35</v>
      </c>
      <c r="C41" s="49" t="s">
        <v>3</v>
      </c>
      <c r="D41" s="5">
        <v>490746</v>
      </c>
      <c r="E41" s="6">
        <v>88334</v>
      </c>
      <c r="F41" s="5">
        <f t="shared" si="0"/>
        <v>579080</v>
      </c>
      <c r="G41" s="36">
        <v>1.4</v>
      </c>
      <c r="H41" s="40">
        <v>8107</v>
      </c>
      <c r="I41" s="26">
        <f t="shared" si="1"/>
        <v>587187</v>
      </c>
      <c r="J41" s="50" t="s">
        <v>345</v>
      </c>
      <c r="K41" s="50" t="s">
        <v>345</v>
      </c>
      <c r="L41" s="50"/>
      <c r="M41" s="50"/>
    </row>
    <row r="42" spans="1:13" s="3" customFormat="1">
      <c r="A42" s="27"/>
      <c r="B42" s="27" t="s">
        <v>11</v>
      </c>
      <c r="C42" s="21"/>
      <c r="D42" s="22">
        <f>D41</f>
        <v>490746</v>
      </c>
      <c r="E42" s="22">
        <f>E41</f>
        <v>88334</v>
      </c>
      <c r="F42" s="22">
        <f>F41</f>
        <v>579080</v>
      </c>
      <c r="G42" s="38"/>
      <c r="H42" s="23"/>
      <c r="I42" s="26">
        <f t="shared" si="1"/>
        <v>579080</v>
      </c>
      <c r="J42" s="50" t="s">
        <v>345</v>
      </c>
      <c r="K42" s="50" t="s">
        <v>345</v>
      </c>
      <c r="L42" s="50"/>
      <c r="M42" s="50"/>
    </row>
    <row r="43" spans="1:13" s="3" customFormat="1">
      <c r="A43" s="8"/>
      <c r="B43" s="8" t="s">
        <v>36</v>
      </c>
      <c r="C43" s="50"/>
      <c r="D43" s="5">
        <f>D42+D40+D38+D34+D32+D23+D21+D6</f>
        <v>16338745</v>
      </c>
      <c r="E43" s="5">
        <f>E42+E40+E38+E34+E32+E23+E21+E6</f>
        <v>2940974</v>
      </c>
      <c r="F43" s="5">
        <f>F42+F40+F38+F34+F32+F23+F21+F6</f>
        <v>19279719</v>
      </c>
      <c r="G43" s="36"/>
      <c r="H43" s="40">
        <f>H42+H40+H38+H34+H32+H23+H21+H14+H6</f>
        <v>296927</v>
      </c>
      <c r="I43" s="40">
        <f>I42+I40+I38+I34+I32+I23+I21+I14+I6</f>
        <v>25674768</v>
      </c>
      <c r="J43" s="50"/>
      <c r="K43" s="50"/>
      <c r="L43" s="50"/>
      <c r="M43" s="50"/>
    </row>
    <row r="44" spans="1:13">
      <c r="A44" s="1"/>
      <c r="B44" s="1"/>
      <c r="C44" s="1"/>
      <c r="D44" s="2"/>
      <c r="E44" s="2"/>
      <c r="F44" s="2"/>
      <c r="G44" s="2"/>
      <c r="H44" s="4"/>
      <c r="I44" s="28"/>
      <c r="J44" s="77"/>
      <c r="K44" s="77"/>
      <c r="L44" s="77"/>
      <c r="M44" s="77"/>
    </row>
    <row r="45" spans="1:13">
      <c r="I45" s="29"/>
      <c r="J45" s="77"/>
      <c r="K45" s="77"/>
      <c r="L45" s="77"/>
      <c r="M45" s="77"/>
    </row>
    <row r="46" spans="1:13" ht="18.75">
      <c r="A46" s="557"/>
      <c r="B46" s="557"/>
      <c r="J46" s="77"/>
      <c r="K46" s="77"/>
      <c r="L46" s="77"/>
      <c r="M46" s="77"/>
    </row>
    <row r="47" spans="1:13">
      <c r="J47" s="77"/>
      <c r="K47" s="77"/>
      <c r="L47" s="77"/>
      <c r="M47" s="77"/>
    </row>
    <row r="48" spans="1:13">
      <c r="J48" s="77"/>
      <c r="K48" s="77"/>
      <c r="L48" s="77"/>
      <c r="M48" s="77"/>
    </row>
    <row r="49" spans="1:13" ht="18.75">
      <c r="A49" s="557"/>
      <c r="B49" s="557"/>
      <c r="C49" s="30"/>
      <c r="D49" s="558"/>
      <c r="E49" s="558"/>
      <c r="F49" s="558"/>
      <c r="G49" s="558"/>
      <c r="J49" s="77"/>
      <c r="K49" s="77"/>
      <c r="L49" s="77"/>
      <c r="M49" s="77"/>
    </row>
    <row r="50" spans="1:13">
      <c r="C50" s="31"/>
      <c r="J50" s="77"/>
      <c r="K50" s="77"/>
      <c r="L50" s="77"/>
      <c r="M50" s="77"/>
    </row>
    <row r="51" spans="1:13">
      <c r="C51" s="31"/>
      <c r="J51" s="77"/>
      <c r="K51" s="77"/>
      <c r="L51" s="77"/>
      <c r="M51" s="77"/>
    </row>
    <row r="52" spans="1:13">
      <c r="C52" s="31"/>
      <c r="J52" s="77"/>
      <c r="K52" s="77"/>
      <c r="L52" s="77"/>
      <c r="M52" s="77"/>
    </row>
    <row r="53" spans="1:13" ht="18.75">
      <c r="A53" s="557"/>
      <c r="B53" s="557"/>
      <c r="C53" s="31"/>
      <c r="D53" s="558"/>
      <c r="E53" s="558"/>
      <c r="F53" s="558"/>
      <c r="G53" s="558"/>
      <c r="J53" s="77"/>
      <c r="K53" s="77"/>
      <c r="L53" s="77"/>
      <c r="M53" s="77"/>
    </row>
    <row r="54" spans="1:13">
      <c r="C54" s="31"/>
      <c r="J54" s="77"/>
      <c r="K54" s="77"/>
      <c r="L54" s="77"/>
      <c r="M54" s="77"/>
    </row>
    <row r="55" spans="1:13">
      <c r="C55" s="31"/>
      <c r="J55" s="77"/>
      <c r="K55" s="77"/>
      <c r="L55" s="77"/>
      <c r="M55" s="77"/>
    </row>
    <row r="56" spans="1:13">
      <c r="C56" s="31"/>
      <c r="D56" s="558"/>
      <c r="E56" s="558"/>
      <c r="F56" s="558"/>
      <c r="J56" s="77"/>
      <c r="K56" s="77"/>
      <c r="L56" s="77"/>
      <c r="M56" s="77"/>
    </row>
    <row r="57" spans="1:13" ht="18.75">
      <c r="A57" s="557"/>
      <c r="B57" s="557"/>
      <c r="C57" s="31"/>
      <c r="J57" s="77"/>
      <c r="K57" s="77"/>
      <c r="L57" s="77"/>
      <c r="M57" s="77"/>
    </row>
    <row r="58" spans="1:13">
      <c r="C58" s="31"/>
      <c r="J58" s="77"/>
      <c r="K58" s="77"/>
      <c r="L58" s="77"/>
      <c r="M58" s="77"/>
    </row>
    <row r="59" spans="1:13">
      <c r="C59" s="31"/>
      <c r="J59" s="77"/>
      <c r="K59" s="77"/>
      <c r="L59" s="77"/>
      <c r="M59" s="77"/>
    </row>
    <row r="60" spans="1:13">
      <c r="C60" s="31"/>
      <c r="J60" s="77"/>
      <c r="K60" s="77"/>
      <c r="L60" s="77"/>
      <c r="M60" s="77"/>
    </row>
    <row r="61" spans="1:13" ht="18.75">
      <c r="A61" s="557"/>
      <c r="B61" s="557"/>
      <c r="C61" s="31"/>
      <c r="J61" s="77"/>
      <c r="K61" s="77"/>
      <c r="L61" s="77"/>
      <c r="M61" s="77"/>
    </row>
    <row r="62" spans="1:13">
      <c r="C62" s="31"/>
      <c r="J62" s="77"/>
      <c r="K62" s="77"/>
      <c r="L62" s="77"/>
      <c r="M62" s="77"/>
    </row>
    <row r="63" spans="1:13">
      <c r="I63" s="29"/>
      <c r="J63" s="77"/>
      <c r="K63" s="77"/>
      <c r="L63" s="77"/>
      <c r="M63" s="77"/>
    </row>
    <row r="64" spans="1:13">
      <c r="I64" s="29"/>
      <c r="J64" s="77"/>
      <c r="K64" s="77"/>
      <c r="L64" s="77"/>
      <c r="M64" s="77"/>
    </row>
    <row r="65" spans="9:13">
      <c r="I65" s="29"/>
      <c r="J65" s="77"/>
      <c r="K65" s="77"/>
      <c r="L65" s="77"/>
      <c r="M65" s="77"/>
    </row>
    <row r="66" spans="9:13">
      <c r="I66" s="29"/>
      <c r="J66" s="77"/>
      <c r="K66" s="77"/>
      <c r="L66" s="77"/>
      <c r="M66" s="77"/>
    </row>
    <row r="67" spans="9:13">
      <c r="J67" s="77"/>
      <c r="K67" s="77"/>
      <c r="L67" s="77"/>
      <c r="M67" s="77"/>
    </row>
    <row r="68" spans="9:13">
      <c r="J68" s="77"/>
      <c r="K68" s="77"/>
      <c r="L68" s="77"/>
      <c r="M68" s="77"/>
    </row>
    <row r="69" spans="9:13">
      <c r="J69" s="77"/>
      <c r="K69" s="77"/>
      <c r="L69" s="77"/>
      <c r="M69" s="77"/>
    </row>
    <row r="70" spans="9:13">
      <c r="J70" s="77"/>
      <c r="K70" s="77"/>
      <c r="L70" s="77"/>
      <c r="M70" s="77"/>
    </row>
    <row r="71" spans="9:13">
      <c r="J71" s="77"/>
      <c r="K71" s="77"/>
      <c r="L71" s="77"/>
      <c r="M71" s="77"/>
    </row>
    <row r="72" spans="9:13">
      <c r="J72" s="77"/>
      <c r="K72" s="77"/>
      <c r="L72" s="77"/>
      <c r="M72" s="77"/>
    </row>
    <row r="73" spans="9:13">
      <c r="J73" s="77"/>
      <c r="K73" s="77"/>
      <c r="L73" s="77"/>
      <c r="M73" s="77"/>
    </row>
    <row r="74" spans="9:13">
      <c r="J74" s="77"/>
      <c r="K74" s="77"/>
      <c r="L74" s="77"/>
      <c r="M74" s="77"/>
    </row>
    <row r="75" spans="9:13">
      <c r="J75" s="77"/>
      <c r="K75" s="77"/>
      <c r="L75" s="77"/>
      <c r="M75" s="77"/>
    </row>
    <row r="76" spans="9:13">
      <c r="J76" s="77"/>
      <c r="K76" s="77"/>
      <c r="L76" s="77"/>
      <c r="M76" s="77"/>
    </row>
    <row r="77" spans="9:13">
      <c r="J77" s="77"/>
      <c r="K77" s="77"/>
      <c r="L77" s="77"/>
      <c r="M77" s="77"/>
    </row>
    <row r="78" spans="9:13">
      <c r="J78" s="77"/>
      <c r="K78" s="77"/>
      <c r="L78" s="77"/>
      <c r="M78" s="77"/>
    </row>
    <row r="79" spans="9:13">
      <c r="J79" s="77"/>
      <c r="K79" s="77"/>
      <c r="L79" s="77"/>
      <c r="M79" s="77"/>
    </row>
    <row r="80" spans="9:13">
      <c r="J80" s="77"/>
      <c r="K80" s="77"/>
      <c r="L80" s="77"/>
      <c r="M80" s="77"/>
    </row>
    <row r="81" spans="10:13">
      <c r="J81" s="77"/>
      <c r="K81" s="77"/>
      <c r="L81" s="77"/>
      <c r="M81" s="77"/>
    </row>
    <row r="82" spans="10:13">
      <c r="J82" s="77"/>
      <c r="K82" s="77"/>
      <c r="L82" s="77"/>
      <c r="M82" s="77"/>
    </row>
    <row r="83" spans="10:13">
      <c r="J83" s="77"/>
      <c r="K83" s="77"/>
      <c r="L83" s="77"/>
      <c r="M83" s="77"/>
    </row>
    <row r="84" spans="10:13">
      <c r="J84" s="77"/>
      <c r="K84" s="77"/>
      <c r="L84" s="77"/>
      <c r="M84" s="77"/>
    </row>
    <row r="85" spans="10:13">
      <c r="J85" s="77"/>
      <c r="K85" s="77"/>
      <c r="L85" s="77"/>
      <c r="M85" s="77"/>
    </row>
    <row r="86" spans="10:13">
      <c r="J86" s="77"/>
      <c r="K86" s="77"/>
      <c r="L86" s="77"/>
      <c r="M86" s="77"/>
    </row>
    <row r="87" spans="10:13">
      <c r="J87" s="77"/>
      <c r="K87" s="77"/>
      <c r="L87" s="77"/>
      <c r="M87" s="77"/>
    </row>
    <row r="88" spans="10:13">
      <c r="J88" s="77"/>
      <c r="K88" s="77"/>
      <c r="L88" s="77"/>
      <c r="M88" s="77"/>
    </row>
    <row r="89" spans="10:13">
      <c r="J89" s="77"/>
      <c r="K89" s="77"/>
      <c r="L89" s="77"/>
      <c r="M89" s="77"/>
    </row>
    <row r="90" spans="10:13">
      <c r="J90" s="77"/>
      <c r="K90" s="77"/>
      <c r="L90" s="77"/>
      <c r="M90" s="77"/>
    </row>
    <row r="91" spans="10:13">
      <c r="J91" s="77"/>
      <c r="K91" s="77"/>
      <c r="L91" s="77"/>
      <c r="M91" s="77"/>
    </row>
    <row r="92" spans="10:13">
      <c r="J92" s="77"/>
      <c r="K92" s="77"/>
      <c r="L92" s="77"/>
      <c r="M92" s="77"/>
    </row>
    <row r="93" spans="10:13">
      <c r="J93" s="77"/>
      <c r="K93" s="77"/>
      <c r="L93" s="77"/>
      <c r="M93" s="77"/>
    </row>
    <row r="94" spans="10:13">
      <c r="J94" s="77"/>
      <c r="K94" s="77"/>
      <c r="L94" s="77"/>
      <c r="M94" s="77"/>
    </row>
    <row r="95" spans="10:13">
      <c r="J95" s="77"/>
      <c r="K95" s="77"/>
      <c r="L95" s="77"/>
      <c r="M95" s="77"/>
    </row>
    <row r="96" spans="10:13">
      <c r="J96" s="77"/>
      <c r="K96" s="77"/>
      <c r="L96" s="77"/>
      <c r="M96" s="77"/>
    </row>
    <row r="97" spans="10:13">
      <c r="J97" s="77"/>
      <c r="K97" s="77"/>
      <c r="L97" s="77"/>
      <c r="M97" s="77"/>
    </row>
    <row r="98" spans="10:13">
      <c r="J98" s="77"/>
      <c r="K98" s="77"/>
      <c r="L98" s="77"/>
      <c r="M98" s="77"/>
    </row>
    <row r="99" spans="10:13">
      <c r="J99" s="77"/>
      <c r="K99" s="77"/>
      <c r="L99" s="77"/>
      <c r="M99" s="77"/>
    </row>
    <row r="100" spans="10:13">
      <c r="J100" s="77"/>
      <c r="K100" s="77"/>
      <c r="L100" s="77"/>
      <c r="M100" s="77"/>
    </row>
    <row r="101" spans="10:13">
      <c r="J101" s="77"/>
      <c r="K101" s="77"/>
      <c r="L101" s="77"/>
      <c r="M101" s="77"/>
    </row>
    <row r="102" spans="10:13">
      <c r="J102" s="77"/>
      <c r="K102" s="77"/>
      <c r="L102" s="77"/>
      <c r="M102" s="77"/>
    </row>
    <row r="103" spans="10:13">
      <c r="J103" s="77"/>
      <c r="K103" s="77"/>
      <c r="L103" s="77"/>
      <c r="M103" s="77"/>
    </row>
    <row r="104" spans="10:13">
      <c r="J104" s="77"/>
      <c r="K104" s="77"/>
      <c r="L104" s="77"/>
      <c r="M104" s="77"/>
    </row>
    <row r="105" spans="10:13">
      <c r="J105" s="77"/>
      <c r="K105" s="77"/>
      <c r="L105" s="77"/>
      <c r="M105" s="77"/>
    </row>
    <row r="106" spans="10:13">
      <c r="J106" s="77"/>
      <c r="K106" s="77"/>
      <c r="L106" s="77"/>
      <c r="M106" s="77"/>
    </row>
    <row r="107" spans="10:13">
      <c r="J107" s="77"/>
      <c r="K107" s="77"/>
      <c r="L107" s="77"/>
      <c r="M107" s="77"/>
    </row>
    <row r="108" spans="10:13">
      <c r="J108" s="77"/>
      <c r="K108" s="77"/>
      <c r="L108" s="77"/>
      <c r="M108" s="77"/>
    </row>
    <row r="109" spans="10:13">
      <c r="J109" s="77"/>
      <c r="K109" s="77"/>
      <c r="L109" s="77"/>
      <c r="M109" s="77"/>
    </row>
    <row r="110" spans="10:13">
      <c r="J110" s="77"/>
      <c r="K110" s="77"/>
      <c r="L110" s="77"/>
      <c r="M110" s="77"/>
    </row>
    <row r="111" spans="10:13">
      <c r="J111" s="77"/>
      <c r="K111" s="77"/>
      <c r="L111" s="77"/>
      <c r="M111" s="77"/>
    </row>
    <row r="112" spans="10:13">
      <c r="J112" s="77"/>
      <c r="K112" s="77"/>
      <c r="L112" s="77"/>
      <c r="M112" s="77"/>
    </row>
    <row r="113" spans="10:13">
      <c r="J113" s="77"/>
      <c r="K113" s="77"/>
      <c r="L113" s="77"/>
      <c r="M113" s="77"/>
    </row>
    <row r="114" spans="10:13">
      <c r="J114" s="77"/>
      <c r="K114" s="77"/>
      <c r="L114" s="77"/>
      <c r="M114" s="77"/>
    </row>
    <row r="115" spans="10:13">
      <c r="J115" s="77"/>
      <c r="K115" s="77"/>
      <c r="L115" s="77"/>
      <c r="M115" s="77"/>
    </row>
    <row r="116" spans="10:13">
      <c r="J116" s="77"/>
      <c r="K116" s="77"/>
      <c r="L116" s="77"/>
      <c r="M116" s="77"/>
    </row>
    <row r="117" spans="10:13">
      <c r="J117" s="77"/>
      <c r="K117" s="77"/>
      <c r="L117" s="77"/>
      <c r="M117" s="77"/>
    </row>
    <row r="118" spans="10:13">
      <c r="J118" s="77"/>
      <c r="K118" s="77"/>
      <c r="L118" s="77"/>
      <c r="M118" s="77"/>
    </row>
    <row r="119" spans="10:13">
      <c r="J119" s="77"/>
      <c r="K119" s="77"/>
      <c r="L119" s="77"/>
      <c r="M119" s="77"/>
    </row>
    <row r="120" spans="10:13">
      <c r="J120" s="77"/>
      <c r="K120" s="77"/>
      <c r="L120" s="77"/>
      <c r="M120" s="77"/>
    </row>
    <row r="121" spans="10:13">
      <c r="J121" s="77"/>
      <c r="K121" s="77"/>
      <c r="L121" s="77"/>
      <c r="M121" s="77"/>
    </row>
    <row r="122" spans="10:13">
      <c r="J122" s="77"/>
      <c r="K122" s="77"/>
      <c r="L122" s="77"/>
      <c r="M122" s="77"/>
    </row>
    <row r="123" spans="10:13">
      <c r="J123" s="77"/>
      <c r="K123" s="77"/>
      <c r="L123" s="77"/>
      <c r="M123" s="77"/>
    </row>
    <row r="124" spans="10:13">
      <c r="J124" s="77"/>
      <c r="K124" s="77"/>
      <c r="L124" s="77"/>
      <c r="M124" s="77"/>
    </row>
    <row r="125" spans="10:13">
      <c r="J125" s="77"/>
      <c r="K125" s="77"/>
      <c r="L125" s="77"/>
      <c r="M125" s="77"/>
    </row>
    <row r="126" spans="10:13">
      <c r="J126" s="77"/>
      <c r="K126" s="77"/>
      <c r="L126" s="77"/>
      <c r="M126" s="77"/>
    </row>
    <row r="127" spans="10:13">
      <c r="J127" s="77"/>
      <c r="K127" s="77"/>
      <c r="L127" s="77"/>
      <c r="M127" s="77"/>
    </row>
    <row r="128" spans="10:13">
      <c r="J128" s="77"/>
      <c r="K128" s="77"/>
      <c r="L128" s="77"/>
      <c r="M128" s="77"/>
    </row>
    <row r="129" spans="10:13">
      <c r="J129" s="77"/>
      <c r="K129" s="77"/>
      <c r="L129" s="77"/>
      <c r="M129" s="77"/>
    </row>
    <row r="130" spans="10:13">
      <c r="J130" s="77"/>
      <c r="K130" s="77"/>
      <c r="L130" s="77"/>
      <c r="M130" s="77"/>
    </row>
    <row r="131" spans="10:13">
      <c r="J131" s="77"/>
      <c r="K131" s="77"/>
      <c r="L131" s="77"/>
      <c r="M131" s="77"/>
    </row>
    <row r="132" spans="10:13">
      <c r="J132" s="77"/>
      <c r="K132" s="77"/>
      <c r="L132" s="77"/>
      <c r="M132" s="77"/>
    </row>
    <row r="133" spans="10:13">
      <c r="J133" s="77"/>
      <c r="K133" s="77"/>
      <c r="L133" s="77"/>
      <c r="M133" s="77"/>
    </row>
    <row r="134" spans="10:13">
      <c r="J134" s="77"/>
      <c r="K134" s="77"/>
      <c r="L134" s="77"/>
      <c r="M134" s="77"/>
    </row>
    <row r="135" spans="10:13">
      <c r="J135" s="77"/>
      <c r="K135" s="77"/>
      <c r="L135" s="77"/>
      <c r="M135" s="77"/>
    </row>
    <row r="136" spans="10:13">
      <c r="J136" s="77"/>
      <c r="K136" s="77"/>
      <c r="L136" s="77"/>
      <c r="M136" s="77"/>
    </row>
    <row r="137" spans="10:13">
      <c r="J137" s="77"/>
      <c r="K137" s="77"/>
      <c r="L137" s="77"/>
      <c r="M137" s="77"/>
    </row>
    <row r="138" spans="10:13">
      <c r="J138" s="77"/>
      <c r="K138" s="77"/>
      <c r="L138" s="77"/>
      <c r="M138" s="77"/>
    </row>
    <row r="139" spans="10:13">
      <c r="J139" s="77"/>
      <c r="K139" s="77"/>
      <c r="L139" s="77"/>
      <c r="M139" s="77"/>
    </row>
    <row r="140" spans="10:13">
      <c r="J140" s="77"/>
      <c r="K140" s="77"/>
      <c r="L140" s="77"/>
      <c r="M140" s="77"/>
    </row>
    <row r="141" spans="10:13">
      <c r="J141" s="77"/>
      <c r="K141" s="77"/>
      <c r="L141" s="77"/>
      <c r="M141" s="77"/>
    </row>
    <row r="142" spans="10:13">
      <c r="J142" s="77"/>
      <c r="K142" s="77"/>
      <c r="L142" s="77"/>
      <c r="M142" s="77"/>
    </row>
    <row r="143" spans="10:13">
      <c r="J143" s="77"/>
      <c r="K143" s="77"/>
      <c r="L143" s="77"/>
      <c r="M143" s="77"/>
    </row>
    <row r="144" spans="10:13">
      <c r="J144" s="77"/>
      <c r="K144" s="77"/>
      <c r="L144" s="77"/>
      <c r="M144" s="77"/>
    </row>
    <row r="145" spans="10:13">
      <c r="J145" s="77"/>
      <c r="K145" s="77"/>
      <c r="L145" s="77"/>
      <c r="M145" s="77"/>
    </row>
    <row r="146" spans="10:13">
      <c r="J146" s="77"/>
      <c r="K146" s="77"/>
      <c r="L146" s="77"/>
      <c r="M146" s="77"/>
    </row>
    <row r="147" spans="10:13">
      <c r="J147" s="77"/>
      <c r="K147" s="77"/>
      <c r="L147" s="77"/>
      <c r="M147" s="77"/>
    </row>
    <row r="148" spans="10:13">
      <c r="J148" s="77"/>
      <c r="K148" s="77"/>
      <c r="L148" s="77"/>
      <c r="M148" s="77"/>
    </row>
    <row r="149" spans="10:13">
      <c r="J149" s="77"/>
      <c r="K149" s="77"/>
      <c r="L149" s="77"/>
      <c r="M149" s="77"/>
    </row>
    <row r="150" spans="10:13">
      <c r="J150" s="77"/>
      <c r="K150" s="77"/>
      <c r="L150" s="77"/>
      <c r="M150" s="77"/>
    </row>
    <row r="151" spans="10:13">
      <c r="J151" s="77"/>
      <c r="K151" s="77"/>
      <c r="L151" s="77"/>
      <c r="M151" s="77"/>
    </row>
    <row r="152" spans="10:13">
      <c r="J152" s="77"/>
      <c r="K152" s="77"/>
      <c r="L152" s="77"/>
      <c r="M152" s="77"/>
    </row>
    <row r="153" spans="10:13">
      <c r="J153" s="77"/>
      <c r="K153" s="77"/>
      <c r="L153" s="77"/>
      <c r="M153" s="77"/>
    </row>
    <row r="154" spans="10:13">
      <c r="J154" s="77"/>
      <c r="K154" s="77"/>
      <c r="L154" s="77"/>
      <c r="M154" s="77"/>
    </row>
    <row r="155" spans="10:13">
      <c r="J155" s="77"/>
      <c r="K155" s="77"/>
      <c r="L155" s="77"/>
      <c r="M155" s="77"/>
    </row>
    <row r="156" spans="10:13">
      <c r="J156" s="77"/>
      <c r="K156" s="77"/>
      <c r="L156" s="77"/>
      <c r="M156" s="77"/>
    </row>
    <row r="157" spans="10:13">
      <c r="J157" s="77"/>
      <c r="K157" s="77"/>
      <c r="L157" s="77"/>
      <c r="M157" s="77"/>
    </row>
    <row r="158" spans="10:13">
      <c r="J158" s="77"/>
      <c r="K158" s="77"/>
      <c r="L158" s="77"/>
      <c r="M158" s="77"/>
    </row>
    <row r="159" spans="10:13">
      <c r="J159" s="62"/>
      <c r="K159" s="62"/>
      <c r="L159" s="62"/>
      <c r="M159" s="62"/>
    </row>
    <row r="160" spans="10:13">
      <c r="J160" s="62"/>
      <c r="K160" s="62"/>
      <c r="L160" s="62"/>
      <c r="M160" s="62"/>
    </row>
    <row r="161" spans="10:13">
      <c r="J161" s="62"/>
      <c r="K161" s="62"/>
      <c r="L161" s="62"/>
      <c r="M161" s="62"/>
    </row>
  </sheetData>
  <autoFilter ref="A1:P43">
    <filterColumn colId="4" showButton="0"/>
    <filterColumn colId="5" showButton="0"/>
    <filterColumn colId="6" showButton="0"/>
  </autoFilter>
  <mergeCells count="8">
    <mergeCell ref="A57:B57"/>
    <mergeCell ref="A61:B61"/>
    <mergeCell ref="A46:B46"/>
    <mergeCell ref="A49:B49"/>
    <mergeCell ref="D49:G49"/>
    <mergeCell ref="A53:B53"/>
    <mergeCell ref="D53:G53"/>
    <mergeCell ref="D56:F5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81"/>
  <sheetViews>
    <sheetView workbookViewId="0">
      <selection activeCell="A3" sqref="A3:XFD158"/>
    </sheetView>
  </sheetViews>
  <sheetFormatPr defaultRowHeight="15"/>
  <cols>
    <col min="1" max="1" width="7.140625" customWidth="1"/>
    <col min="2" max="2" width="43.5703125" customWidth="1"/>
    <col min="3" max="3" width="49.85546875" bestFit="1" customWidth="1"/>
    <col min="4" max="4" width="19.28515625" customWidth="1"/>
    <col min="5" max="5" width="20.7109375" customWidth="1"/>
    <col min="6" max="6" width="21.42578125" customWidth="1"/>
    <col min="7" max="7" width="17" customWidth="1"/>
    <col min="8" max="8" width="20.85546875" customWidth="1"/>
    <col min="9" max="9" width="19.140625" style="24" customWidth="1"/>
    <col min="10" max="10" width="13.42578125" bestFit="1" customWidth="1"/>
    <col min="13" max="13" width="13.85546875" customWidth="1"/>
  </cols>
  <sheetData>
    <row r="1" spans="1:13" s="3" customFormat="1" ht="150.75" customHeight="1">
      <c r="B1" s="9"/>
      <c r="C1" s="32"/>
      <c r="D1" s="33" t="s">
        <v>39</v>
      </c>
      <c r="E1" s="33" t="s">
        <v>40</v>
      </c>
      <c r="F1" s="33" t="s">
        <v>41</v>
      </c>
      <c r="G1" s="33" t="s">
        <v>42</v>
      </c>
      <c r="H1" s="33" t="s">
        <v>43</v>
      </c>
      <c r="I1" s="34" t="s">
        <v>44</v>
      </c>
      <c r="J1" s="75" t="s">
        <v>341</v>
      </c>
      <c r="K1" s="75" t="s">
        <v>342</v>
      </c>
      <c r="L1" s="75" t="s">
        <v>343</v>
      </c>
      <c r="M1" s="76" t="s">
        <v>344</v>
      </c>
    </row>
    <row r="2" spans="1:13" s="3" customFormat="1">
      <c r="A2" s="10" t="s">
        <v>0</v>
      </c>
      <c r="B2" s="11" t="s">
        <v>1</v>
      </c>
      <c r="C2" s="11" t="s">
        <v>2</v>
      </c>
      <c r="D2" s="12"/>
      <c r="E2" s="13"/>
      <c r="F2" s="14"/>
      <c r="G2" s="35"/>
      <c r="H2" s="15"/>
      <c r="I2" s="70"/>
      <c r="J2" s="50"/>
      <c r="K2" s="50"/>
      <c r="L2" s="50"/>
      <c r="M2" s="50"/>
    </row>
    <row r="3" spans="1:13" s="3" customFormat="1">
      <c r="A3" s="50">
        <v>1</v>
      </c>
      <c r="B3" s="50" t="s">
        <v>251</v>
      </c>
      <c r="C3" s="49" t="s">
        <v>252</v>
      </c>
      <c r="D3" s="5"/>
      <c r="E3" s="6"/>
      <c r="F3" s="5">
        <f t="shared" ref="F3:F135" si="0">D3+E3</f>
        <v>0</v>
      </c>
      <c r="G3" s="36"/>
      <c r="H3" s="40"/>
      <c r="I3" s="46">
        <f t="shared" ref="I3:I136" si="1">H3+F3</f>
        <v>0</v>
      </c>
      <c r="J3" s="50"/>
      <c r="K3" s="50"/>
      <c r="L3" s="50"/>
      <c r="M3" s="50"/>
    </row>
    <row r="4" spans="1:13" s="3" customFormat="1">
      <c r="A4" s="50">
        <v>2</v>
      </c>
      <c r="B4" s="50" t="s">
        <v>253</v>
      </c>
      <c r="C4" s="49" t="s">
        <v>252</v>
      </c>
      <c r="D4" s="5"/>
      <c r="E4" s="6"/>
      <c r="F4" s="5">
        <f t="shared" si="0"/>
        <v>0</v>
      </c>
      <c r="G4" s="36"/>
      <c r="H4" s="40"/>
      <c r="I4" s="46">
        <f t="shared" si="1"/>
        <v>0</v>
      </c>
      <c r="J4" s="50"/>
      <c r="K4" s="50"/>
      <c r="L4" s="50"/>
      <c r="M4" s="50"/>
    </row>
    <row r="5" spans="1:13" s="3" customFormat="1">
      <c r="A5" s="50">
        <v>3</v>
      </c>
      <c r="B5" s="50" t="s">
        <v>254</v>
      </c>
      <c r="C5" s="49" t="s">
        <v>252</v>
      </c>
      <c r="D5" s="17"/>
      <c r="E5" s="18"/>
      <c r="F5" s="5">
        <f t="shared" si="0"/>
        <v>0</v>
      </c>
      <c r="G5" s="37"/>
      <c r="H5" s="47"/>
      <c r="I5" s="46">
        <f t="shared" si="1"/>
        <v>0</v>
      </c>
      <c r="J5" s="50"/>
      <c r="K5" s="50"/>
      <c r="L5" s="50"/>
      <c r="M5" s="50"/>
    </row>
    <row r="6" spans="1:13" s="3" customFormat="1">
      <c r="A6" s="50">
        <v>4</v>
      </c>
      <c r="B6" s="50" t="s">
        <v>255</v>
      </c>
      <c r="C6" s="49" t="s">
        <v>252</v>
      </c>
      <c r="D6" s="17"/>
      <c r="E6" s="18"/>
      <c r="F6" s="5">
        <f t="shared" si="0"/>
        <v>0</v>
      </c>
      <c r="G6" s="37"/>
      <c r="H6" s="47"/>
      <c r="I6" s="46">
        <f t="shared" si="1"/>
        <v>0</v>
      </c>
      <c r="J6" s="50"/>
      <c r="K6" s="50"/>
      <c r="L6" s="50"/>
      <c r="M6" s="50"/>
    </row>
    <row r="7" spans="1:13" s="3" customFormat="1">
      <c r="A7" s="50">
        <v>5</v>
      </c>
      <c r="B7" s="50" t="s">
        <v>256</v>
      </c>
      <c r="C7" s="49" t="s">
        <v>252</v>
      </c>
      <c r="D7" s="17"/>
      <c r="E7" s="18"/>
      <c r="F7" s="5">
        <f t="shared" si="0"/>
        <v>0</v>
      </c>
      <c r="G7" s="37"/>
      <c r="H7" s="47"/>
      <c r="I7" s="46">
        <f t="shared" si="1"/>
        <v>0</v>
      </c>
      <c r="J7" s="50"/>
      <c r="K7" s="50"/>
      <c r="L7" s="50"/>
      <c r="M7" s="50"/>
    </row>
    <row r="8" spans="1:13" s="3" customFormat="1">
      <c r="A8" s="50">
        <v>6</v>
      </c>
      <c r="B8" s="8" t="s">
        <v>257</v>
      </c>
      <c r="C8" s="49" t="s">
        <v>252</v>
      </c>
      <c r="D8" s="17"/>
      <c r="E8" s="18"/>
      <c r="F8" s="5">
        <f t="shared" si="0"/>
        <v>0</v>
      </c>
      <c r="G8" s="37"/>
      <c r="H8" s="47"/>
      <c r="I8" s="46">
        <f t="shared" si="1"/>
        <v>0</v>
      </c>
      <c r="J8" s="50"/>
      <c r="K8" s="50"/>
      <c r="L8" s="50"/>
      <c r="M8" s="50"/>
    </row>
    <row r="9" spans="1:13" s="3" customFormat="1">
      <c r="A9" s="50">
        <v>7</v>
      </c>
      <c r="B9" s="8" t="s">
        <v>258</v>
      </c>
      <c r="C9" s="49" t="s">
        <v>252</v>
      </c>
      <c r="D9" s="17"/>
      <c r="E9" s="18"/>
      <c r="F9" s="5">
        <f t="shared" si="0"/>
        <v>0</v>
      </c>
      <c r="G9" s="37"/>
      <c r="H9" s="47"/>
      <c r="I9" s="46">
        <f t="shared" si="1"/>
        <v>0</v>
      </c>
      <c r="J9" s="50"/>
      <c r="K9" s="50"/>
      <c r="L9" s="50"/>
      <c r="M9" s="50"/>
    </row>
    <row r="10" spans="1:13" s="3" customFormat="1">
      <c r="A10" s="50">
        <v>8</v>
      </c>
      <c r="B10" s="50" t="s">
        <v>259</v>
      </c>
      <c r="C10" s="49" t="s">
        <v>6</v>
      </c>
      <c r="D10" s="17"/>
      <c r="E10" s="18"/>
      <c r="F10" s="5">
        <f t="shared" si="0"/>
        <v>0</v>
      </c>
      <c r="G10" s="37"/>
      <c r="H10" s="47"/>
      <c r="I10" s="46">
        <f t="shared" si="1"/>
        <v>0</v>
      </c>
      <c r="J10" s="50"/>
      <c r="K10" s="50"/>
      <c r="L10" s="50"/>
      <c r="M10" s="50"/>
    </row>
    <row r="11" spans="1:13" s="3" customFormat="1">
      <c r="A11" s="50">
        <v>9</v>
      </c>
      <c r="B11" s="8" t="s">
        <v>260</v>
      </c>
      <c r="C11" s="49" t="s">
        <v>252</v>
      </c>
      <c r="D11" s="17"/>
      <c r="E11" s="18"/>
      <c r="F11" s="5">
        <f t="shared" si="0"/>
        <v>0</v>
      </c>
      <c r="G11" s="37"/>
      <c r="H11" s="47"/>
      <c r="I11" s="46">
        <f t="shared" si="1"/>
        <v>0</v>
      </c>
      <c r="J11" s="50"/>
      <c r="K11" s="50"/>
      <c r="L11" s="50"/>
      <c r="M11" s="50"/>
    </row>
    <row r="12" spans="1:13" s="3" customFormat="1">
      <c r="A12" s="50">
        <v>10</v>
      </c>
      <c r="B12" s="8" t="s">
        <v>261</v>
      </c>
      <c r="C12" s="49" t="s">
        <v>6</v>
      </c>
      <c r="D12" s="17"/>
      <c r="E12" s="18"/>
      <c r="F12" s="5">
        <f t="shared" si="0"/>
        <v>0</v>
      </c>
      <c r="G12" s="37"/>
      <c r="H12" s="47"/>
      <c r="I12" s="46">
        <f t="shared" si="1"/>
        <v>0</v>
      </c>
      <c r="J12" s="50"/>
      <c r="K12" s="50"/>
      <c r="L12" s="50"/>
      <c r="M12" s="50"/>
    </row>
    <row r="13" spans="1:13" s="3" customFormat="1">
      <c r="A13" s="50">
        <v>11</v>
      </c>
      <c r="B13" s="8" t="s">
        <v>262</v>
      </c>
      <c r="C13" s="49" t="s">
        <v>252</v>
      </c>
      <c r="D13" s="17"/>
      <c r="E13" s="18"/>
      <c r="F13" s="5">
        <f t="shared" si="0"/>
        <v>0</v>
      </c>
      <c r="G13" s="37"/>
      <c r="H13" s="47"/>
      <c r="I13" s="46">
        <f t="shared" si="1"/>
        <v>0</v>
      </c>
      <c r="J13" s="50"/>
      <c r="K13" s="50"/>
      <c r="L13" s="50"/>
      <c r="M13" s="50"/>
    </row>
    <row r="14" spans="1:13" s="3" customFormat="1">
      <c r="A14" s="50">
        <v>12</v>
      </c>
      <c r="B14" s="8" t="s">
        <v>263</v>
      </c>
      <c r="C14" s="49" t="s">
        <v>252</v>
      </c>
      <c r="D14" s="17"/>
      <c r="E14" s="18"/>
      <c r="F14" s="5">
        <f t="shared" si="0"/>
        <v>0</v>
      </c>
      <c r="G14" s="37"/>
      <c r="H14" s="47"/>
      <c r="I14" s="46">
        <f t="shared" si="1"/>
        <v>0</v>
      </c>
      <c r="J14" s="50"/>
      <c r="K14" s="50"/>
      <c r="L14" s="50"/>
      <c r="M14" s="50"/>
    </row>
    <row r="15" spans="1:13" s="3" customFormat="1">
      <c r="A15" s="50">
        <v>13</v>
      </c>
      <c r="B15" s="8" t="s">
        <v>264</v>
      </c>
      <c r="C15" s="49" t="s">
        <v>252</v>
      </c>
      <c r="D15" s="17"/>
      <c r="E15" s="18"/>
      <c r="F15" s="5">
        <f t="shared" si="0"/>
        <v>0</v>
      </c>
      <c r="G15" s="37"/>
      <c r="H15" s="47"/>
      <c r="I15" s="46">
        <f t="shared" si="1"/>
        <v>0</v>
      </c>
      <c r="J15" s="50"/>
      <c r="K15" s="50"/>
      <c r="L15" s="50"/>
      <c r="M15" s="50"/>
    </row>
    <row r="16" spans="1:13" s="3" customFormat="1">
      <c r="A16" s="50">
        <v>14</v>
      </c>
      <c r="B16" s="8" t="s">
        <v>265</v>
      </c>
      <c r="C16" s="49" t="s">
        <v>252</v>
      </c>
      <c r="D16" s="17"/>
      <c r="E16" s="18"/>
      <c r="F16" s="5">
        <f t="shared" si="0"/>
        <v>0</v>
      </c>
      <c r="G16" s="37"/>
      <c r="H16" s="47"/>
      <c r="I16" s="46">
        <f t="shared" si="1"/>
        <v>0</v>
      </c>
      <c r="J16" s="50"/>
      <c r="K16" s="50"/>
      <c r="L16" s="50"/>
      <c r="M16" s="50"/>
    </row>
    <row r="17" spans="1:13" s="3" customFormat="1">
      <c r="A17" s="50">
        <v>15</v>
      </c>
      <c r="B17" s="8" t="s">
        <v>266</v>
      </c>
      <c r="C17" s="49" t="s">
        <v>3</v>
      </c>
      <c r="D17" s="17"/>
      <c r="E17" s="18"/>
      <c r="F17" s="5">
        <f t="shared" si="0"/>
        <v>0</v>
      </c>
      <c r="G17" s="37"/>
      <c r="H17" s="47"/>
      <c r="I17" s="46">
        <f t="shared" si="1"/>
        <v>0</v>
      </c>
      <c r="J17" s="50"/>
      <c r="K17" s="50"/>
      <c r="L17" s="50"/>
      <c r="M17" s="50"/>
    </row>
    <row r="18" spans="1:13" s="3" customFormat="1">
      <c r="A18" s="50">
        <v>16</v>
      </c>
      <c r="B18" s="8" t="s">
        <v>267</v>
      </c>
      <c r="C18" s="49" t="s">
        <v>5</v>
      </c>
      <c r="D18" s="17"/>
      <c r="E18" s="18"/>
      <c r="F18" s="5">
        <f t="shared" si="0"/>
        <v>0</v>
      </c>
      <c r="G18" s="37"/>
      <c r="H18" s="47"/>
      <c r="I18" s="46">
        <f t="shared" si="1"/>
        <v>0</v>
      </c>
      <c r="J18" s="50"/>
      <c r="K18" s="50"/>
      <c r="L18" s="50"/>
      <c r="M18" s="50"/>
    </row>
    <row r="19" spans="1:13" s="3" customFormat="1">
      <c r="A19" s="50"/>
      <c r="B19" s="50" t="s">
        <v>11</v>
      </c>
      <c r="C19" s="49"/>
      <c r="D19" s="5">
        <f>SUM(D3:D18)</f>
        <v>0</v>
      </c>
      <c r="E19" s="5">
        <f>SUM(E3:E18)</f>
        <v>0</v>
      </c>
      <c r="F19" s="5">
        <f>SUM(F3:F18)</f>
        <v>0</v>
      </c>
      <c r="G19" s="5"/>
      <c r="H19" s="5">
        <f>SUM(H3:H18)</f>
        <v>0</v>
      </c>
      <c r="I19" s="71">
        <f>SUM(I3:I18)</f>
        <v>0</v>
      </c>
      <c r="J19" s="50"/>
      <c r="K19" s="50"/>
      <c r="L19" s="50"/>
      <c r="M19" s="50"/>
    </row>
    <row r="20" spans="1:13" s="3" customFormat="1">
      <c r="A20" s="50">
        <v>17</v>
      </c>
      <c r="B20" s="8" t="s">
        <v>268</v>
      </c>
      <c r="C20" s="49" t="s">
        <v>6</v>
      </c>
      <c r="D20" s="5"/>
      <c r="E20" s="6"/>
      <c r="F20" s="5">
        <f t="shared" si="0"/>
        <v>0</v>
      </c>
      <c r="G20" s="36"/>
      <c r="H20" s="7"/>
      <c r="I20" s="68">
        <f t="shared" si="1"/>
        <v>0</v>
      </c>
      <c r="J20" s="50"/>
      <c r="K20" s="50"/>
      <c r="L20" s="50"/>
      <c r="M20" s="50"/>
    </row>
    <row r="21" spans="1:13" s="3" customFormat="1">
      <c r="A21" s="8"/>
      <c r="B21" s="8" t="s">
        <v>11</v>
      </c>
      <c r="C21" s="49"/>
      <c r="D21" s="5">
        <f>SUM(D20:D20)</f>
        <v>0</v>
      </c>
      <c r="E21" s="5">
        <f>SUM(E20:E20)</f>
        <v>0</v>
      </c>
      <c r="F21" s="5">
        <f>SUM(F20:F20)</f>
        <v>0</v>
      </c>
      <c r="G21" s="36"/>
      <c r="H21" s="40">
        <f>SUM(H20:H20)</f>
        <v>0</v>
      </c>
      <c r="I21" s="68">
        <f>SUM(I20:I20)</f>
        <v>0</v>
      </c>
      <c r="J21" s="50"/>
      <c r="K21" s="50"/>
      <c r="L21" s="50"/>
      <c r="M21" s="50"/>
    </row>
    <row r="22" spans="1:13" s="3" customFormat="1">
      <c r="A22" s="8">
        <v>18</v>
      </c>
      <c r="B22" s="8" t="s">
        <v>269</v>
      </c>
      <c r="C22" s="49" t="s">
        <v>8</v>
      </c>
      <c r="D22" s="5"/>
      <c r="E22" s="6"/>
      <c r="F22" s="5">
        <f t="shared" si="0"/>
        <v>0</v>
      </c>
      <c r="G22" s="39"/>
      <c r="H22" s="7"/>
      <c r="I22" s="68">
        <f t="shared" si="1"/>
        <v>0</v>
      </c>
      <c r="J22" s="50"/>
      <c r="K22" s="50"/>
      <c r="L22" s="50"/>
      <c r="M22" s="50"/>
    </row>
    <row r="23" spans="1:13" s="3" customFormat="1">
      <c r="A23" s="8">
        <v>19</v>
      </c>
      <c r="B23" s="8" t="s">
        <v>270</v>
      </c>
      <c r="C23" s="49" t="s">
        <v>8</v>
      </c>
      <c r="D23" s="5"/>
      <c r="E23" s="6"/>
      <c r="F23" s="5">
        <f t="shared" si="0"/>
        <v>0</v>
      </c>
      <c r="G23" s="39"/>
      <c r="H23" s="7"/>
      <c r="I23" s="68">
        <f t="shared" si="1"/>
        <v>0</v>
      </c>
      <c r="J23" s="50"/>
      <c r="K23" s="50"/>
      <c r="L23" s="50"/>
      <c r="M23" s="50"/>
    </row>
    <row r="24" spans="1:13" s="3" customFormat="1">
      <c r="A24" s="8"/>
      <c r="B24" s="8" t="s">
        <v>11</v>
      </c>
      <c r="C24" s="49"/>
      <c r="D24" s="5">
        <f>SUM(D22:D23)</f>
        <v>0</v>
      </c>
      <c r="E24" s="5">
        <f>SUM(E22:E23)</f>
        <v>0</v>
      </c>
      <c r="F24" s="5">
        <f>SUM(F22:F23)</f>
        <v>0</v>
      </c>
      <c r="G24" s="36"/>
      <c r="H24" s="7"/>
      <c r="I24" s="68">
        <f t="shared" si="1"/>
        <v>0</v>
      </c>
      <c r="J24" s="50"/>
      <c r="K24" s="50"/>
      <c r="L24" s="50"/>
      <c r="M24" s="50"/>
    </row>
    <row r="25" spans="1:13" s="3" customFormat="1">
      <c r="A25" s="8">
        <v>20</v>
      </c>
      <c r="B25" s="50" t="s">
        <v>45</v>
      </c>
      <c r="C25" s="49" t="s">
        <v>6</v>
      </c>
      <c r="D25" s="5"/>
      <c r="E25" s="6"/>
      <c r="F25" s="5">
        <f>E25+D25</f>
        <v>0</v>
      </c>
      <c r="G25" s="36"/>
      <c r="H25" s="40"/>
      <c r="I25" s="68">
        <f>H25+F25</f>
        <v>0</v>
      </c>
      <c r="J25" s="78" t="s">
        <v>345</v>
      </c>
      <c r="K25" s="78" t="s">
        <v>345</v>
      </c>
      <c r="L25" s="50"/>
      <c r="M25" s="50"/>
    </row>
    <row r="26" spans="1:13" s="3" customFormat="1">
      <c r="A26" s="8"/>
      <c r="B26" s="8" t="s">
        <v>11</v>
      </c>
      <c r="C26" s="49"/>
      <c r="D26" s="5">
        <f>D25</f>
        <v>0</v>
      </c>
      <c r="E26" s="5">
        <f>E25</f>
        <v>0</v>
      </c>
      <c r="F26" s="5">
        <f>F25</f>
        <v>0</v>
      </c>
      <c r="G26" s="36"/>
      <c r="H26" s="40">
        <f>H25</f>
        <v>0</v>
      </c>
      <c r="I26" s="72">
        <f>I25</f>
        <v>0</v>
      </c>
      <c r="J26" s="50"/>
      <c r="K26" s="50"/>
      <c r="L26" s="50"/>
      <c r="M26" s="50"/>
    </row>
    <row r="27" spans="1:13" s="3" customFormat="1">
      <c r="A27" s="8">
        <v>21</v>
      </c>
      <c r="B27" s="8" t="s">
        <v>271</v>
      </c>
      <c r="C27" s="69" t="s">
        <v>71</v>
      </c>
      <c r="D27" s="5"/>
      <c r="E27" s="6"/>
      <c r="F27" s="5">
        <f t="shared" si="0"/>
        <v>0</v>
      </c>
      <c r="G27" s="36"/>
      <c r="H27" s="40"/>
      <c r="I27" s="68">
        <f t="shared" si="1"/>
        <v>0</v>
      </c>
      <c r="J27" s="50"/>
      <c r="K27" s="50"/>
      <c r="L27" s="50"/>
      <c r="M27" s="50"/>
    </row>
    <row r="28" spans="1:13" s="3" customFormat="1" ht="15" customHeight="1">
      <c r="A28" s="8">
        <v>22</v>
      </c>
      <c r="B28" s="8" t="s">
        <v>272</v>
      </c>
      <c r="C28" s="49" t="s">
        <v>6</v>
      </c>
      <c r="D28" s="5"/>
      <c r="E28" s="6"/>
      <c r="F28" s="5">
        <f t="shared" si="0"/>
        <v>0</v>
      </c>
      <c r="G28" s="36"/>
      <c r="H28" s="7"/>
      <c r="I28" s="68">
        <f t="shared" si="1"/>
        <v>0</v>
      </c>
      <c r="J28" s="50"/>
      <c r="K28" s="50"/>
      <c r="L28" s="50"/>
      <c r="M28" s="50"/>
    </row>
    <row r="29" spans="1:13" s="3" customFormat="1">
      <c r="A29" s="8">
        <v>23</v>
      </c>
      <c r="B29" s="8" t="s">
        <v>273</v>
      </c>
      <c r="C29" s="49" t="s">
        <v>6</v>
      </c>
      <c r="D29" s="17"/>
      <c r="E29" s="18"/>
      <c r="F29" s="5">
        <f t="shared" si="0"/>
        <v>0</v>
      </c>
      <c r="G29" s="37"/>
      <c r="H29" s="19"/>
      <c r="I29" s="68">
        <f t="shared" si="1"/>
        <v>0</v>
      </c>
      <c r="J29" s="78" t="s">
        <v>345</v>
      </c>
      <c r="K29" s="50"/>
      <c r="L29" s="50"/>
      <c r="M29" s="50"/>
    </row>
    <row r="30" spans="1:13" s="3" customFormat="1">
      <c r="A30" s="8">
        <v>24</v>
      </c>
      <c r="B30" s="8" t="s">
        <v>274</v>
      </c>
      <c r="C30" s="49" t="s">
        <v>3</v>
      </c>
      <c r="D30" s="17"/>
      <c r="E30" s="18"/>
      <c r="F30" s="5">
        <f t="shared" si="0"/>
        <v>0</v>
      </c>
      <c r="G30" s="37"/>
      <c r="H30" s="19"/>
      <c r="I30" s="68">
        <f t="shared" si="1"/>
        <v>0</v>
      </c>
      <c r="J30" s="50"/>
      <c r="K30" s="50"/>
      <c r="L30" s="50"/>
      <c r="M30" s="50"/>
    </row>
    <row r="31" spans="1:13" s="3" customFormat="1">
      <c r="A31" s="8">
        <v>25</v>
      </c>
      <c r="B31" s="8" t="s">
        <v>275</v>
      </c>
      <c r="C31" s="49" t="s">
        <v>3</v>
      </c>
      <c r="D31" s="5"/>
      <c r="E31" s="6"/>
      <c r="F31" s="5">
        <f t="shared" si="0"/>
        <v>0</v>
      </c>
      <c r="G31" s="36"/>
      <c r="H31" s="7"/>
      <c r="I31" s="68">
        <f t="shared" si="1"/>
        <v>0</v>
      </c>
      <c r="J31" s="50"/>
      <c r="K31" s="50"/>
      <c r="L31" s="50"/>
      <c r="M31" s="50"/>
    </row>
    <row r="32" spans="1:13" s="3" customFormat="1">
      <c r="A32" s="8">
        <v>26</v>
      </c>
      <c r="B32" s="8" t="s">
        <v>275</v>
      </c>
      <c r="C32" s="49" t="s">
        <v>5</v>
      </c>
      <c r="D32" s="5"/>
      <c r="E32" s="6"/>
      <c r="F32" s="5">
        <f t="shared" si="0"/>
        <v>0</v>
      </c>
      <c r="G32" s="36"/>
      <c r="H32" s="7"/>
      <c r="I32" s="68">
        <f t="shared" si="1"/>
        <v>0</v>
      </c>
      <c r="J32" s="50"/>
      <c r="K32" s="50"/>
      <c r="L32" s="50"/>
      <c r="M32" s="50"/>
    </row>
    <row r="33" spans="1:13" s="3" customFormat="1">
      <c r="A33" s="8">
        <v>27</v>
      </c>
      <c r="B33" s="8" t="s">
        <v>275</v>
      </c>
      <c r="C33" s="16" t="s">
        <v>4</v>
      </c>
      <c r="D33" s="5"/>
      <c r="E33" s="6"/>
      <c r="F33" s="5">
        <f t="shared" si="0"/>
        <v>0</v>
      </c>
      <c r="G33" s="36"/>
      <c r="H33" s="7"/>
      <c r="I33" s="68">
        <f t="shared" si="1"/>
        <v>0</v>
      </c>
      <c r="J33" s="50"/>
      <c r="K33" s="50"/>
      <c r="L33" s="50"/>
      <c r="M33" s="50"/>
    </row>
    <row r="34" spans="1:13" s="3" customFormat="1">
      <c r="A34" s="8">
        <v>28</v>
      </c>
      <c r="B34" s="50" t="s">
        <v>276</v>
      </c>
      <c r="C34" s="49" t="s">
        <v>6</v>
      </c>
      <c r="D34" s="5"/>
      <c r="E34" s="6"/>
      <c r="F34" s="5">
        <f t="shared" si="0"/>
        <v>0</v>
      </c>
      <c r="G34" s="36"/>
      <c r="H34" s="20"/>
      <c r="I34" s="68">
        <f t="shared" si="1"/>
        <v>0</v>
      </c>
      <c r="J34" s="78" t="s">
        <v>345</v>
      </c>
      <c r="K34" s="50"/>
      <c r="L34" s="50"/>
      <c r="M34" s="50"/>
    </row>
    <row r="35" spans="1:13" s="3" customFormat="1">
      <c r="A35" s="8">
        <v>29</v>
      </c>
      <c r="B35" s="8" t="s">
        <v>277</v>
      </c>
      <c r="C35" s="49" t="s">
        <v>5</v>
      </c>
      <c r="D35" s="5"/>
      <c r="E35" s="6"/>
      <c r="F35" s="5">
        <f t="shared" si="0"/>
        <v>0</v>
      </c>
      <c r="G35" s="36"/>
      <c r="H35" s="20"/>
      <c r="I35" s="68">
        <f t="shared" si="1"/>
        <v>0</v>
      </c>
      <c r="J35" s="50"/>
      <c r="K35" s="78" t="s">
        <v>345</v>
      </c>
      <c r="L35" s="50"/>
      <c r="M35" s="50"/>
    </row>
    <row r="36" spans="1:13" s="3" customFormat="1">
      <c r="A36" s="8">
        <v>30</v>
      </c>
      <c r="B36" s="8" t="s">
        <v>277</v>
      </c>
      <c r="C36" s="16" t="s">
        <v>4</v>
      </c>
      <c r="D36" s="5"/>
      <c r="E36" s="6"/>
      <c r="F36" s="5">
        <f t="shared" si="0"/>
        <v>0</v>
      </c>
      <c r="G36" s="36"/>
      <c r="H36" s="20"/>
      <c r="I36" s="68">
        <f t="shared" si="1"/>
        <v>0</v>
      </c>
      <c r="J36" s="50"/>
      <c r="K36" s="78" t="s">
        <v>345</v>
      </c>
      <c r="L36" s="50"/>
      <c r="M36" s="50"/>
    </row>
    <row r="37" spans="1:13" s="3" customFormat="1">
      <c r="A37" s="8">
        <v>31</v>
      </c>
      <c r="B37" s="8" t="s">
        <v>277</v>
      </c>
      <c r="C37" s="49" t="s">
        <v>6</v>
      </c>
      <c r="D37" s="5"/>
      <c r="E37" s="6"/>
      <c r="F37" s="5">
        <f t="shared" si="0"/>
        <v>0</v>
      </c>
      <c r="G37" s="36"/>
      <c r="H37" s="20"/>
      <c r="I37" s="68">
        <f t="shared" si="1"/>
        <v>0</v>
      </c>
      <c r="J37" s="78" t="s">
        <v>345</v>
      </c>
      <c r="K37" s="50"/>
      <c r="L37" s="50"/>
      <c r="M37" s="50"/>
    </row>
    <row r="38" spans="1:13" s="3" customFormat="1">
      <c r="A38" s="8">
        <v>32</v>
      </c>
      <c r="B38" s="50" t="s">
        <v>278</v>
      </c>
      <c r="C38" s="49" t="s">
        <v>6</v>
      </c>
      <c r="D38" s="5"/>
      <c r="E38" s="6"/>
      <c r="F38" s="5">
        <f t="shared" si="0"/>
        <v>0</v>
      </c>
      <c r="G38" s="36"/>
      <c r="H38" s="20"/>
      <c r="I38" s="68">
        <f t="shared" si="1"/>
        <v>0</v>
      </c>
      <c r="J38" s="50"/>
      <c r="K38" s="50"/>
      <c r="L38" s="50"/>
      <c r="M38" s="50"/>
    </row>
    <row r="39" spans="1:13" s="3" customFormat="1">
      <c r="A39" s="8">
        <v>33</v>
      </c>
      <c r="B39" s="50" t="s">
        <v>279</v>
      </c>
      <c r="C39" s="49" t="s">
        <v>5</v>
      </c>
      <c r="D39" s="5"/>
      <c r="E39" s="6"/>
      <c r="F39" s="5">
        <f t="shared" si="0"/>
        <v>0</v>
      </c>
      <c r="G39" s="36"/>
      <c r="H39" s="20"/>
      <c r="I39" s="68">
        <f t="shared" si="1"/>
        <v>0</v>
      </c>
      <c r="J39" s="50"/>
      <c r="K39" s="50"/>
      <c r="L39" s="50"/>
      <c r="M39" s="78" t="s">
        <v>345</v>
      </c>
    </row>
    <row r="40" spans="1:13" s="3" customFormat="1">
      <c r="A40" s="8">
        <v>34</v>
      </c>
      <c r="B40" s="50" t="s">
        <v>279</v>
      </c>
      <c r="C40" s="16" t="s">
        <v>4</v>
      </c>
      <c r="D40" s="5"/>
      <c r="E40" s="6"/>
      <c r="F40" s="5">
        <f t="shared" si="0"/>
        <v>0</v>
      </c>
      <c r="G40" s="36"/>
      <c r="H40" s="20"/>
      <c r="I40" s="68">
        <f t="shared" si="1"/>
        <v>0</v>
      </c>
      <c r="J40" s="50"/>
      <c r="K40" s="50"/>
      <c r="L40" s="50"/>
      <c r="M40" s="78" t="s">
        <v>345</v>
      </c>
    </row>
    <row r="41" spans="1:13" s="3" customFormat="1">
      <c r="A41" s="8">
        <v>35</v>
      </c>
      <c r="B41" s="50" t="s">
        <v>280</v>
      </c>
      <c r="C41" s="49" t="s">
        <v>5</v>
      </c>
      <c r="D41" s="5"/>
      <c r="E41" s="6"/>
      <c r="F41" s="5">
        <f t="shared" si="0"/>
        <v>0</v>
      </c>
      <c r="G41" s="36"/>
      <c r="H41" s="20"/>
      <c r="I41" s="68">
        <f t="shared" si="1"/>
        <v>0</v>
      </c>
      <c r="J41" s="50"/>
      <c r="K41" s="50"/>
      <c r="L41" s="50"/>
      <c r="M41" s="78" t="s">
        <v>345</v>
      </c>
    </row>
    <row r="42" spans="1:13" s="3" customFormat="1">
      <c r="A42" s="8">
        <v>36</v>
      </c>
      <c r="B42" s="50" t="s">
        <v>280</v>
      </c>
      <c r="C42" s="16" t="s">
        <v>4</v>
      </c>
      <c r="D42" s="5"/>
      <c r="E42" s="6"/>
      <c r="F42" s="5">
        <f t="shared" si="0"/>
        <v>0</v>
      </c>
      <c r="G42" s="36"/>
      <c r="H42" s="20"/>
      <c r="I42" s="68">
        <f t="shared" si="1"/>
        <v>0</v>
      </c>
      <c r="J42" s="50"/>
      <c r="K42" s="50"/>
      <c r="L42" s="50"/>
      <c r="M42" s="78" t="s">
        <v>345</v>
      </c>
    </row>
    <row r="43" spans="1:13" s="3" customFormat="1">
      <c r="A43" s="8">
        <v>37</v>
      </c>
      <c r="B43" s="50" t="s">
        <v>281</v>
      </c>
      <c r="C43" s="49" t="s">
        <v>5</v>
      </c>
      <c r="D43" s="5"/>
      <c r="E43" s="6"/>
      <c r="F43" s="5">
        <f t="shared" si="0"/>
        <v>0</v>
      </c>
      <c r="G43" s="36"/>
      <c r="H43" s="20"/>
      <c r="I43" s="68">
        <f t="shared" si="1"/>
        <v>0</v>
      </c>
      <c r="J43" s="50"/>
      <c r="K43" s="50"/>
      <c r="L43" s="50"/>
      <c r="M43" s="78" t="s">
        <v>345</v>
      </c>
    </row>
    <row r="44" spans="1:13" s="3" customFormat="1">
      <c r="A44" s="8">
        <v>38</v>
      </c>
      <c r="B44" s="50" t="s">
        <v>281</v>
      </c>
      <c r="C44" s="16" t="s">
        <v>4</v>
      </c>
      <c r="D44" s="5"/>
      <c r="E44" s="6"/>
      <c r="F44" s="5">
        <f t="shared" si="0"/>
        <v>0</v>
      </c>
      <c r="G44" s="36"/>
      <c r="H44" s="20"/>
      <c r="I44" s="68">
        <f t="shared" si="1"/>
        <v>0</v>
      </c>
      <c r="J44" s="50"/>
      <c r="K44" s="50"/>
      <c r="L44" s="50"/>
      <c r="M44" s="78" t="s">
        <v>345</v>
      </c>
    </row>
    <row r="45" spans="1:13" s="3" customFormat="1">
      <c r="A45" s="8">
        <v>39</v>
      </c>
      <c r="B45" s="50" t="s">
        <v>282</v>
      </c>
      <c r="C45" s="49" t="s">
        <v>12</v>
      </c>
      <c r="D45" s="5"/>
      <c r="E45" s="6"/>
      <c r="F45" s="5">
        <f t="shared" si="0"/>
        <v>0</v>
      </c>
      <c r="G45" s="36"/>
      <c r="H45" s="20"/>
      <c r="I45" s="68">
        <f t="shared" si="1"/>
        <v>0</v>
      </c>
      <c r="J45" s="50"/>
      <c r="K45" s="50"/>
      <c r="L45" s="50"/>
      <c r="M45" s="50"/>
    </row>
    <row r="46" spans="1:13" s="3" customFormat="1">
      <c r="A46" s="8">
        <v>40</v>
      </c>
      <c r="B46" s="50" t="s">
        <v>283</v>
      </c>
      <c r="C46" s="49" t="s">
        <v>6</v>
      </c>
      <c r="D46" s="5"/>
      <c r="E46" s="6"/>
      <c r="F46" s="5">
        <f t="shared" si="0"/>
        <v>0</v>
      </c>
      <c r="G46" s="36"/>
      <c r="H46" s="20"/>
      <c r="I46" s="68">
        <f t="shared" si="1"/>
        <v>0</v>
      </c>
      <c r="J46" s="78" t="s">
        <v>345</v>
      </c>
      <c r="K46" s="50"/>
      <c r="L46" s="50"/>
      <c r="M46" s="50"/>
    </row>
    <row r="47" spans="1:13" s="3" customFormat="1">
      <c r="A47" s="8">
        <v>41</v>
      </c>
      <c r="B47" s="50" t="s">
        <v>284</v>
      </c>
      <c r="C47" s="49" t="s">
        <v>3</v>
      </c>
      <c r="D47" s="5"/>
      <c r="E47" s="6"/>
      <c r="F47" s="5">
        <f t="shared" si="0"/>
        <v>0</v>
      </c>
      <c r="G47" s="36"/>
      <c r="H47" s="20"/>
      <c r="I47" s="68">
        <f t="shared" si="1"/>
        <v>0</v>
      </c>
      <c r="J47" s="50"/>
      <c r="K47" s="50"/>
      <c r="L47" s="50"/>
      <c r="M47" s="50"/>
    </row>
    <row r="48" spans="1:13" s="3" customFormat="1">
      <c r="A48" s="8">
        <v>42</v>
      </c>
      <c r="B48" s="50" t="s">
        <v>284</v>
      </c>
      <c r="C48" s="49" t="s">
        <v>6</v>
      </c>
      <c r="D48" s="5"/>
      <c r="E48" s="6"/>
      <c r="F48" s="5">
        <f t="shared" si="0"/>
        <v>0</v>
      </c>
      <c r="G48" s="36"/>
      <c r="H48" s="20"/>
      <c r="I48" s="68">
        <f t="shared" si="1"/>
        <v>0</v>
      </c>
      <c r="J48" s="78" t="s">
        <v>345</v>
      </c>
      <c r="K48" s="50"/>
      <c r="L48" s="50"/>
      <c r="M48" s="50"/>
    </row>
    <row r="49" spans="1:13" s="3" customFormat="1">
      <c r="A49" s="8">
        <v>43</v>
      </c>
      <c r="B49" s="50" t="s">
        <v>285</v>
      </c>
      <c r="C49" s="49" t="s">
        <v>3</v>
      </c>
      <c r="D49" s="5"/>
      <c r="E49" s="6"/>
      <c r="F49" s="5">
        <f t="shared" si="0"/>
        <v>0</v>
      </c>
      <c r="G49" s="36"/>
      <c r="H49" s="20"/>
      <c r="I49" s="68">
        <f t="shared" si="1"/>
        <v>0</v>
      </c>
      <c r="J49" s="50"/>
      <c r="K49" s="50"/>
      <c r="L49" s="50"/>
      <c r="M49" s="50"/>
    </row>
    <row r="50" spans="1:13" s="3" customFormat="1">
      <c r="A50" s="8">
        <v>44</v>
      </c>
      <c r="B50" s="50" t="s">
        <v>286</v>
      </c>
      <c r="C50" s="49" t="s">
        <v>5</v>
      </c>
      <c r="D50" s="5"/>
      <c r="E50" s="6"/>
      <c r="F50" s="5">
        <f t="shared" si="0"/>
        <v>0</v>
      </c>
      <c r="G50" s="36"/>
      <c r="H50" s="20"/>
      <c r="I50" s="68">
        <f t="shared" si="1"/>
        <v>0</v>
      </c>
      <c r="J50" s="78" t="s">
        <v>345</v>
      </c>
      <c r="K50" s="50"/>
      <c r="L50" s="50"/>
      <c r="M50" s="50"/>
    </row>
    <row r="51" spans="1:13" s="3" customFormat="1">
      <c r="A51" s="8">
        <v>45</v>
      </c>
      <c r="B51" s="50" t="s">
        <v>286</v>
      </c>
      <c r="C51" s="16" t="s">
        <v>4</v>
      </c>
      <c r="D51" s="5"/>
      <c r="E51" s="6"/>
      <c r="F51" s="5">
        <f t="shared" si="0"/>
        <v>0</v>
      </c>
      <c r="G51" s="36"/>
      <c r="H51" s="20"/>
      <c r="I51" s="68">
        <f t="shared" si="1"/>
        <v>0</v>
      </c>
      <c r="J51" s="78" t="s">
        <v>345</v>
      </c>
      <c r="K51" s="50"/>
      <c r="L51" s="50"/>
      <c r="M51" s="50"/>
    </row>
    <row r="52" spans="1:13" s="3" customFormat="1">
      <c r="A52" s="8">
        <v>46</v>
      </c>
      <c r="B52" s="50" t="s">
        <v>287</v>
      </c>
      <c r="C52" s="49" t="s">
        <v>252</v>
      </c>
      <c r="D52" s="5"/>
      <c r="E52" s="6"/>
      <c r="F52" s="5">
        <f t="shared" si="0"/>
        <v>0</v>
      </c>
      <c r="G52" s="36"/>
      <c r="H52" s="20"/>
      <c r="I52" s="68">
        <f t="shared" si="1"/>
        <v>0</v>
      </c>
      <c r="J52" s="50"/>
      <c r="K52" s="50"/>
      <c r="L52" s="50"/>
      <c r="M52" s="50"/>
    </row>
    <row r="53" spans="1:13" s="3" customFormat="1">
      <c r="A53" s="8">
        <v>47</v>
      </c>
      <c r="B53" s="50" t="s">
        <v>287</v>
      </c>
      <c r="C53" s="49" t="s">
        <v>100</v>
      </c>
      <c r="D53" s="5"/>
      <c r="E53" s="6"/>
      <c r="F53" s="5">
        <f t="shared" si="0"/>
        <v>0</v>
      </c>
      <c r="G53" s="36"/>
      <c r="H53" s="20"/>
      <c r="I53" s="68">
        <f t="shared" si="1"/>
        <v>0</v>
      </c>
      <c r="J53" s="50"/>
      <c r="K53" s="50"/>
      <c r="L53" s="50"/>
      <c r="M53" s="50"/>
    </row>
    <row r="54" spans="1:13" s="3" customFormat="1">
      <c r="A54" s="8">
        <v>48</v>
      </c>
      <c r="B54" s="50" t="s">
        <v>288</v>
      </c>
      <c r="C54" s="49" t="s">
        <v>3</v>
      </c>
      <c r="D54" s="5"/>
      <c r="E54" s="6"/>
      <c r="F54" s="5">
        <f t="shared" si="0"/>
        <v>0</v>
      </c>
      <c r="G54" s="36"/>
      <c r="H54" s="20"/>
      <c r="I54" s="68">
        <f t="shared" si="1"/>
        <v>0</v>
      </c>
      <c r="J54" s="50"/>
      <c r="K54" s="50"/>
      <c r="L54" s="50"/>
      <c r="M54" s="50"/>
    </row>
    <row r="55" spans="1:13" s="3" customFormat="1">
      <c r="A55" s="8">
        <v>49</v>
      </c>
      <c r="B55" s="50" t="s">
        <v>289</v>
      </c>
      <c r="C55" s="49" t="s">
        <v>252</v>
      </c>
      <c r="D55" s="5"/>
      <c r="E55" s="6"/>
      <c r="F55" s="5">
        <f t="shared" si="0"/>
        <v>0</v>
      </c>
      <c r="G55" s="36"/>
      <c r="H55" s="20"/>
      <c r="I55" s="68">
        <f t="shared" si="1"/>
        <v>0</v>
      </c>
      <c r="J55" s="50"/>
      <c r="K55" s="50"/>
      <c r="L55" s="50"/>
      <c r="M55" s="50"/>
    </row>
    <row r="56" spans="1:13" s="3" customFormat="1">
      <c r="A56" s="8">
        <v>50</v>
      </c>
      <c r="B56" s="50" t="s">
        <v>290</v>
      </c>
      <c r="C56" s="49" t="s">
        <v>252</v>
      </c>
      <c r="D56" s="5"/>
      <c r="E56" s="6"/>
      <c r="F56" s="5">
        <f t="shared" si="0"/>
        <v>0</v>
      </c>
      <c r="G56" s="36"/>
      <c r="H56" s="20"/>
      <c r="I56" s="68">
        <f t="shared" si="1"/>
        <v>0</v>
      </c>
      <c r="J56" s="50"/>
      <c r="K56" s="50"/>
      <c r="L56" s="50"/>
      <c r="M56" s="50"/>
    </row>
    <row r="57" spans="1:13" s="3" customFormat="1">
      <c r="A57" s="8">
        <v>51</v>
      </c>
      <c r="B57" s="50" t="s">
        <v>291</v>
      </c>
      <c r="C57" s="49" t="s">
        <v>5</v>
      </c>
      <c r="D57" s="5"/>
      <c r="E57" s="6"/>
      <c r="F57" s="5">
        <f t="shared" si="0"/>
        <v>0</v>
      </c>
      <c r="G57" s="36"/>
      <c r="H57" s="20"/>
      <c r="I57" s="68">
        <f t="shared" si="1"/>
        <v>0</v>
      </c>
      <c r="J57" s="50"/>
      <c r="K57" s="50"/>
      <c r="L57" s="50"/>
      <c r="M57" s="78" t="s">
        <v>345</v>
      </c>
    </row>
    <row r="58" spans="1:13" s="3" customFormat="1">
      <c r="A58" s="8">
        <v>52</v>
      </c>
      <c r="B58" s="50" t="s">
        <v>291</v>
      </c>
      <c r="C58" s="16" t="s">
        <v>4</v>
      </c>
      <c r="D58" s="5"/>
      <c r="E58" s="6"/>
      <c r="F58" s="5">
        <f t="shared" si="0"/>
        <v>0</v>
      </c>
      <c r="G58" s="36"/>
      <c r="H58" s="20"/>
      <c r="I58" s="68">
        <f t="shared" si="1"/>
        <v>0</v>
      </c>
      <c r="J58" s="50"/>
      <c r="K58" s="50"/>
      <c r="L58" s="50"/>
      <c r="M58" s="78" t="s">
        <v>345</v>
      </c>
    </row>
    <row r="59" spans="1:13" s="3" customFormat="1">
      <c r="A59" s="8">
        <v>53</v>
      </c>
      <c r="B59" s="50" t="s">
        <v>292</v>
      </c>
      <c r="C59" s="49" t="s">
        <v>5</v>
      </c>
      <c r="D59" s="5"/>
      <c r="E59" s="6"/>
      <c r="F59" s="5">
        <f t="shared" si="0"/>
        <v>0</v>
      </c>
      <c r="G59" s="36"/>
      <c r="H59" s="20"/>
      <c r="I59" s="68">
        <f t="shared" si="1"/>
        <v>0</v>
      </c>
      <c r="J59" s="50"/>
      <c r="K59" s="50"/>
      <c r="L59" s="50"/>
      <c r="M59" s="78" t="s">
        <v>345</v>
      </c>
    </row>
    <row r="60" spans="1:13" s="3" customFormat="1">
      <c r="A60" s="8">
        <v>54</v>
      </c>
      <c r="B60" s="50" t="s">
        <v>292</v>
      </c>
      <c r="C60" s="16" t="s">
        <v>4</v>
      </c>
      <c r="D60" s="5"/>
      <c r="E60" s="6"/>
      <c r="F60" s="5">
        <f t="shared" si="0"/>
        <v>0</v>
      </c>
      <c r="G60" s="36"/>
      <c r="H60" s="20"/>
      <c r="I60" s="68">
        <f t="shared" si="1"/>
        <v>0</v>
      </c>
      <c r="J60" s="50"/>
      <c r="K60" s="50"/>
      <c r="L60" s="50"/>
      <c r="M60" s="78" t="s">
        <v>345</v>
      </c>
    </row>
    <row r="61" spans="1:13" s="3" customFormat="1">
      <c r="A61" s="8">
        <v>55</v>
      </c>
      <c r="B61" s="50" t="s">
        <v>293</v>
      </c>
      <c r="C61" s="49" t="s">
        <v>5</v>
      </c>
      <c r="D61" s="5"/>
      <c r="E61" s="6"/>
      <c r="F61" s="5">
        <f t="shared" si="0"/>
        <v>0</v>
      </c>
      <c r="G61" s="36"/>
      <c r="H61" s="20"/>
      <c r="I61" s="68">
        <f t="shared" si="1"/>
        <v>0</v>
      </c>
      <c r="J61" s="50"/>
      <c r="K61" s="50"/>
      <c r="L61" s="50"/>
      <c r="M61" s="78" t="s">
        <v>345</v>
      </c>
    </row>
    <row r="62" spans="1:13" s="3" customFormat="1">
      <c r="A62" s="8">
        <v>56</v>
      </c>
      <c r="B62" s="50" t="s">
        <v>293</v>
      </c>
      <c r="C62" s="16" t="s">
        <v>4</v>
      </c>
      <c r="D62" s="5"/>
      <c r="E62" s="6"/>
      <c r="F62" s="5">
        <f t="shared" si="0"/>
        <v>0</v>
      </c>
      <c r="G62" s="36"/>
      <c r="H62" s="20"/>
      <c r="I62" s="68">
        <f t="shared" si="1"/>
        <v>0</v>
      </c>
      <c r="J62" s="50"/>
      <c r="K62" s="50"/>
      <c r="L62" s="50"/>
      <c r="M62" s="78" t="s">
        <v>345</v>
      </c>
    </row>
    <row r="63" spans="1:13" s="3" customFormat="1">
      <c r="A63" s="8">
        <v>57</v>
      </c>
      <c r="B63" s="50" t="s">
        <v>294</v>
      </c>
      <c r="C63" s="49" t="s">
        <v>5</v>
      </c>
      <c r="D63" s="5"/>
      <c r="E63" s="6"/>
      <c r="F63" s="5">
        <f t="shared" si="0"/>
        <v>0</v>
      </c>
      <c r="G63" s="36"/>
      <c r="H63" s="20"/>
      <c r="I63" s="68">
        <f t="shared" si="1"/>
        <v>0</v>
      </c>
      <c r="J63" s="50"/>
      <c r="K63" s="50"/>
      <c r="L63" s="50"/>
      <c r="M63" s="50"/>
    </row>
    <row r="64" spans="1:13" s="3" customFormat="1">
      <c r="A64" s="8">
        <v>58</v>
      </c>
      <c r="B64" s="50" t="s">
        <v>294</v>
      </c>
      <c r="C64" s="16" t="s">
        <v>4</v>
      </c>
      <c r="D64" s="5"/>
      <c r="E64" s="6"/>
      <c r="F64" s="5">
        <f t="shared" si="0"/>
        <v>0</v>
      </c>
      <c r="G64" s="36"/>
      <c r="H64" s="20"/>
      <c r="I64" s="68">
        <f t="shared" si="1"/>
        <v>0</v>
      </c>
      <c r="J64" s="50"/>
      <c r="K64" s="50"/>
      <c r="L64" s="50"/>
      <c r="M64" s="50"/>
    </row>
    <row r="65" spans="1:13" s="3" customFormat="1">
      <c r="A65" s="8">
        <v>59</v>
      </c>
      <c r="B65" s="50" t="s">
        <v>294</v>
      </c>
      <c r="C65" s="49" t="s">
        <v>100</v>
      </c>
      <c r="D65" s="5"/>
      <c r="E65" s="6"/>
      <c r="F65" s="5">
        <f t="shared" si="0"/>
        <v>0</v>
      </c>
      <c r="G65" s="36"/>
      <c r="H65" s="20"/>
      <c r="I65" s="68">
        <f t="shared" si="1"/>
        <v>0</v>
      </c>
      <c r="J65" s="50"/>
      <c r="K65" s="50"/>
      <c r="L65" s="50"/>
      <c r="M65" s="50"/>
    </row>
    <row r="66" spans="1:13" s="3" customFormat="1">
      <c r="A66" s="8">
        <v>60</v>
      </c>
      <c r="B66" s="50" t="s">
        <v>101</v>
      </c>
      <c r="C66" s="49" t="s">
        <v>8</v>
      </c>
      <c r="D66" s="5"/>
      <c r="E66" s="6"/>
      <c r="F66" s="5">
        <f t="shared" si="0"/>
        <v>0</v>
      </c>
      <c r="G66" s="36"/>
      <c r="H66" s="20"/>
      <c r="I66" s="68">
        <f t="shared" si="1"/>
        <v>0</v>
      </c>
      <c r="J66" s="78" t="s">
        <v>345</v>
      </c>
      <c r="K66" s="50"/>
      <c r="L66" s="50"/>
      <c r="M66" s="50"/>
    </row>
    <row r="67" spans="1:13" s="3" customFormat="1">
      <c r="A67" s="8">
        <v>61</v>
      </c>
      <c r="B67" s="50" t="s">
        <v>295</v>
      </c>
      <c r="C67" s="49" t="s">
        <v>252</v>
      </c>
      <c r="D67" s="5"/>
      <c r="E67" s="6"/>
      <c r="F67" s="5">
        <f t="shared" si="0"/>
        <v>0</v>
      </c>
      <c r="G67" s="36"/>
      <c r="H67" s="20"/>
      <c r="I67" s="68">
        <f t="shared" si="1"/>
        <v>0</v>
      </c>
      <c r="J67" s="50"/>
      <c r="K67" s="50"/>
      <c r="L67" s="50"/>
      <c r="M67" s="50"/>
    </row>
    <row r="68" spans="1:13" s="3" customFormat="1">
      <c r="A68" s="8">
        <v>62</v>
      </c>
      <c r="B68" s="50" t="s">
        <v>296</v>
      </c>
      <c r="C68" s="49" t="s">
        <v>6</v>
      </c>
      <c r="D68" s="5"/>
      <c r="E68" s="6"/>
      <c r="F68" s="5">
        <f t="shared" si="0"/>
        <v>0</v>
      </c>
      <c r="G68" s="36"/>
      <c r="H68" s="20"/>
      <c r="I68" s="68">
        <f t="shared" si="1"/>
        <v>0</v>
      </c>
      <c r="J68" s="78" t="s">
        <v>345</v>
      </c>
      <c r="K68" s="50"/>
      <c r="L68" s="50"/>
      <c r="M68" s="50"/>
    </row>
    <row r="69" spans="1:13" s="3" customFormat="1">
      <c r="A69" s="8">
        <v>63</v>
      </c>
      <c r="B69" s="50" t="s">
        <v>297</v>
      </c>
      <c r="C69" s="49" t="s">
        <v>5</v>
      </c>
      <c r="D69" s="5"/>
      <c r="E69" s="6"/>
      <c r="F69" s="5">
        <f t="shared" si="0"/>
        <v>0</v>
      </c>
      <c r="G69" s="36"/>
      <c r="H69" s="20"/>
      <c r="I69" s="68">
        <f t="shared" si="1"/>
        <v>0</v>
      </c>
      <c r="J69" s="78" t="s">
        <v>345</v>
      </c>
      <c r="K69" s="50"/>
      <c r="L69" s="50"/>
      <c r="M69" s="50"/>
    </row>
    <row r="70" spans="1:13" s="3" customFormat="1">
      <c r="A70" s="8">
        <v>64</v>
      </c>
      <c r="B70" s="50" t="s">
        <v>108</v>
      </c>
      <c r="C70" s="49" t="s">
        <v>12</v>
      </c>
      <c r="D70" s="5"/>
      <c r="E70" s="6"/>
      <c r="F70" s="5">
        <f t="shared" si="0"/>
        <v>0</v>
      </c>
      <c r="G70" s="36"/>
      <c r="H70" s="20"/>
      <c r="I70" s="68">
        <f t="shared" si="1"/>
        <v>0</v>
      </c>
      <c r="J70" s="50"/>
      <c r="K70" s="50"/>
      <c r="L70" s="50"/>
      <c r="M70" s="50"/>
    </row>
    <row r="71" spans="1:13" s="3" customFormat="1">
      <c r="A71" s="8">
        <v>65</v>
      </c>
      <c r="B71" s="50" t="s">
        <v>104</v>
      </c>
      <c r="C71" s="49" t="s">
        <v>3</v>
      </c>
      <c r="D71" s="5"/>
      <c r="E71" s="6"/>
      <c r="F71" s="5">
        <f t="shared" si="0"/>
        <v>0</v>
      </c>
      <c r="G71" s="36"/>
      <c r="H71" s="20"/>
      <c r="I71" s="68">
        <f t="shared" si="1"/>
        <v>0</v>
      </c>
      <c r="J71" s="50"/>
      <c r="K71" s="50"/>
      <c r="L71" s="50"/>
      <c r="M71" s="50"/>
    </row>
    <row r="72" spans="1:13" s="3" customFormat="1">
      <c r="A72" s="8">
        <v>66</v>
      </c>
      <c r="B72" s="50" t="s">
        <v>109</v>
      </c>
      <c r="C72" s="49" t="s">
        <v>6</v>
      </c>
      <c r="D72" s="5"/>
      <c r="E72" s="6"/>
      <c r="F72" s="5">
        <f t="shared" si="0"/>
        <v>0</v>
      </c>
      <c r="G72" s="36"/>
      <c r="H72" s="20"/>
      <c r="I72" s="68">
        <f t="shared" si="1"/>
        <v>0</v>
      </c>
      <c r="J72" s="78" t="s">
        <v>345</v>
      </c>
      <c r="K72" s="50"/>
      <c r="L72" s="50"/>
      <c r="M72" s="50"/>
    </row>
    <row r="73" spans="1:13" s="3" customFormat="1">
      <c r="A73" s="8"/>
      <c r="B73" s="8" t="s">
        <v>11</v>
      </c>
      <c r="C73" s="49"/>
      <c r="D73" s="5"/>
      <c r="E73" s="5"/>
      <c r="F73" s="5">
        <f>SUM(F27:F72)</f>
        <v>0</v>
      </c>
      <c r="G73" s="5"/>
      <c r="H73" s="5">
        <f>SUM(H27:H72)</f>
        <v>0</v>
      </c>
      <c r="I73" s="71">
        <f>SUM(I27:I72)</f>
        <v>0</v>
      </c>
      <c r="J73" s="50"/>
      <c r="K73" s="50"/>
      <c r="L73" s="50"/>
      <c r="M73" s="50"/>
    </row>
    <row r="74" spans="1:13" s="3" customFormat="1">
      <c r="A74" s="8">
        <v>67</v>
      </c>
      <c r="B74" s="8" t="s">
        <v>30</v>
      </c>
      <c r="C74" s="49" t="s">
        <v>3</v>
      </c>
      <c r="D74" s="5"/>
      <c r="E74" s="6"/>
      <c r="F74" s="5">
        <f t="shared" si="0"/>
        <v>0</v>
      </c>
      <c r="G74" s="39" t="s">
        <v>7</v>
      </c>
      <c r="H74" s="7"/>
      <c r="I74" s="68">
        <f t="shared" si="1"/>
        <v>0</v>
      </c>
      <c r="J74" s="78" t="s">
        <v>345</v>
      </c>
      <c r="K74" s="78" t="s">
        <v>345</v>
      </c>
      <c r="L74" s="50"/>
      <c r="M74" s="50"/>
    </row>
    <row r="75" spans="1:13" s="3" customFormat="1">
      <c r="A75" s="8">
        <v>68</v>
      </c>
      <c r="B75" s="8" t="s">
        <v>30</v>
      </c>
      <c r="C75" s="49" t="s">
        <v>5</v>
      </c>
      <c r="D75" s="5"/>
      <c r="E75" s="6"/>
      <c r="F75" s="5">
        <f t="shared" si="0"/>
        <v>0</v>
      </c>
      <c r="G75" s="39"/>
      <c r="H75" s="20"/>
      <c r="I75" s="68">
        <f t="shared" si="1"/>
        <v>0</v>
      </c>
      <c r="J75" s="78" t="s">
        <v>345</v>
      </c>
      <c r="K75" s="78" t="s">
        <v>345</v>
      </c>
      <c r="L75" s="50"/>
      <c r="M75" s="50"/>
    </row>
    <row r="76" spans="1:13" s="3" customFormat="1">
      <c r="A76" s="8">
        <v>69</v>
      </c>
      <c r="B76" s="8" t="s">
        <v>75</v>
      </c>
      <c r="C76" s="49" t="s">
        <v>3</v>
      </c>
      <c r="D76" s="5"/>
      <c r="E76" s="6"/>
      <c r="F76" s="5">
        <f t="shared" si="0"/>
        <v>0</v>
      </c>
      <c r="G76" s="39"/>
      <c r="H76" s="20"/>
      <c r="I76" s="68">
        <f t="shared" si="1"/>
        <v>0</v>
      </c>
      <c r="J76" s="78" t="s">
        <v>345</v>
      </c>
      <c r="K76" s="78" t="s">
        <v>345</v>
      </c>
      <c r="L76" s="50"/>
      <c r="M76" s="50"/>
    </row>
    <row r="77" spans="1:13" s="3" customFormat="1">
      <c r="A77" s="8">
        <v>70</v>
      </c>
      <c r="B77" s="8" t="s">
        <v>75</v>
      </c>
      <c r="C77" s="49" t="s">
        <v>5</v>
      </c>
      <c r="D77" s="5"/>
      <c r="E77" s="6"/>
      <c r="F77" s="5">
        <f t="shared" si="0"/>
        <v>0</v>
      </c>
      <c r="G77" s="39"/>
      <c r="H77" s="20"/>
      <c r="I77" s="68">
        <f t="shared" si="1"/>
        <v>0</v>
      </c>
      <c r="J77" s="78" t="s">
        <v>345</v>
      </c>
      <c r="K77" s="78" t="s">
        <v>345</v>
      </c>
      <c r="L77" s="50"/>
      <c r="M77" s="50"/>
    </row>
    <row r="78" spans="1:13" s="3" customFormat="1">
      <c r="A78" s="8">
        <v>71</v>
      </c>
      <c r="B78" s="8" t="s">
        <v>75</v>
      </c>
      <c r="C78" s="69" t="s">
        <v>71</v>
      </c>
      <c r="D78" s="5"/>
      <c r="E78" s="6"/>
      <c r="F78" s="5">
        <f t="shared" si="0"/>
        <v>0</v>
      </c>
      <c r="G78" s="39"/>
      <c r="H78" s="20"/>
      <c r="I78" s="68">
        <f t="shared" si="1"/>
        <v>0</v>
      </c>
      <c r="J78" s="78" t="s">
        <v>345</v>
      </c>
      <c r="K78" s="78" t="s">
        <v>345</v>
      </c>
      <c r="L78" s="50"/>
      <c r="M78" s="50"/>
    </row>
    <row r="79" spans="1:13" s="3" customFormat="1">
      <c r="A79" s="8">
        <v>72</v>
      </c>
      <c r="B79" s="8" t="s">
        <v>76</v>
      </c>
      <c r="C79" s="49" t="s">
        <v>3</v>
      </c>
      <c r="D79" s="5"/>
      <c r="E79" s="6"/>
      <c r="F79" s="5">
        <f t="shared" si="0"/>
        <v>0</v>
      </c>
      <c r="G79" s="39"/>
      <c r="H79" s="20"/>
      <c r="I79" s="68">
        <f t="shared" si="1"/>
        <v>0</v>
      </c>
      <c r="J79" s="78" t="s">
        <v>345</v>
      </c>
      <c r="K79" s="78" t="s">
        <v>345</v>
      </c>
      <c r="L79" s="50"/>
      <c r="M79" s="50"/>
    </row>
    <row r="80" spans="1:13" s="3" customFormat="1">
      <c r="A80" s="8">
        <v>73</v>
      </c>
      <c r="B80" s="8" t="s">
        <v>76</v>
      </c>
      <c r="C80" s="49" t="s">
        <v>5</v>
      </c>
      <c r="D80" s="5"/>
      <c r="E80" s="6"/>
      <c r="F80" s="5">
        <f t="shared" si="0"/>
        <v>0</v>
      </c>
      <c r="G80" s="39"/>
      <c r="H80" s="20"/>
      <c r="I80" s="68">
        <f t="shared" si="1"/>
        <v>0</v>
      </c>
      <c r="J80" s="78" t="s">
        <v>345</v>
      </c>
      <c r="K80" s="78" t="s">
        <v>345</v>
      </c>
      <c r="L80" s="50"/>
      <c r="M80" s="50"/>
    </row>
    <row r="81" spans="1:13" s="3" customFormat="1">
      <c r="A81" s="8">
        <v>74</v>
      </c>
      <c r="B81" s="8" t="s">
        <v>76</v>
      </c>
      <c r="C81" s="69" t="s">
        <v>71</v>
      </c>
      <c r="D81" s="5"/>
      <c r="E81" s="6"/>
      <c r="F81" s="5">
        <f t="shared" si="0"/>
        <v>0</v>
      </c>
      <c r="G81" s="39"/>
      <c r="H81" s="20"/>
      <c r="I81" s="68">
        <f t="shared" si="1"/>
        <v>0</v>
      </c>
      <c r="J81" s="78" t="s">
        <v>345</v>
      </c>
      <c r="K81" s="78" t="s">
        <v>345</v>
      </c>
      <c r="L81" s="50"/>
      <c r="M81" s="50"/>
    </row>
    <row r="82" spans="1:13" s="3" customFormat="1">
      <c r="A82" s="8"/>
      <c r="B82" s="8" t="s">
        <v>11</v>
      </c>
      <c r="C82" s="49"/>
      <c r="D82" s="5">
        <f>SUM(D74:D81)</f>
        <v>0</v>
      </c>
      <c r="E82" s="5">
        <f>SUM(E74:E81)</f>
        <v>0</v>
      </c>
      <c r="F82" s="5">
        <f>SUM(F74:F81)</f>
        <v>0</v>
      </c>
      <c r="G82" s="5"/>
      <c r="H82" s="5">
        <f>SUM(H74:H81)</f>
        <v>0</v>
      </c>
      <c r="I82" s="71">
        <f>SUM(I74:I81)</f>
        <v>0</v>
      </c>
      <c r="J82" s="50"/>
      <c r="K82" s="50"/>
      <c r="L82" s="50"/>
      <c r="M82" s="50"/>
    </row>
    <row r="83" spans="1:13" s="3" customFormat="1">
      <c r="A83" s="8">
        <v>75</v>
      </c>
      <c r="B83" s="8" t="s">
        <v>77</v>
      </c>
      <c r="C83" s="49" t="s">
        <v>8</v>
      </c>
      <c r="D83" s="5"/>
      <c r="E83" s="6"/>
      <c r="F83" s="5">
        <f>D83+E83</f>
        <v>0</v>
      </c>
      <c r="G83" s="5"/>
      <c r="H83" s="5"/>
      <c r="I83" s="68">
        <f t="shared" si="1"/>
        <v>0</v>
      </c>
      <c r="J83" s="78" t="s">
        <v>345</v>
      </c>
      <c r="K83" s="78" t="s">
        <v>345</v>
      </c>
      <c r="L83" s="50"/>
      <c r="M83" s="50"/>
    </row>
    <row r="84" spans="1:13" s="3" customFormat="1">
      <c r="A84" s="8">
        <v>76</v>
      </c>
      <c r="B84" s="8" t="s">
        <v>78</v>
      </c>
      <c r="C84" s="49" t="s">
        <v>8</v>
      </c>
      <c r="D84" s="5"/>
      <c r="E84" s="6"/>
      <c r="F84" s="5">
        <f t="shared" si="0"/>
        <v>0</v>
      </c>
      <c r="G84" s="5"/>
      <c r="H84" s="5"/>
      <c r="I84" s="68">
        <f t="shared" si="1"/>
        <v>0</v>
      </c>
      <c r="J84" s="78" t="s">
        <v>345</v>
      </c>
      <c r="K84" s="78" t="s">
        <v>345</v>
      </c>
      <c r="L84" s="50"/>
      <c r="M84" s="50"/>
    </row>
    <row r="85" spans="1:13" s="3" customFormat="1">
      <c r="A85" s="8">
        <v>77</v>
      </c>
      <c r="B85" s="8" t="s">
        <v>79</v>
      </c>
      <c r="C85" s="49" t="s">
        <v>8</v>
      </c>
      <c r="D85" s="5"/>
      <c r="E85" s="6"/>
      <c r="F85" s="5">
        <f t="shared" si="0"/>
        <v>0</v>
      </c>
      <c r="G85" s="5"/>
      <c r="H85" s="5"/>
      <c r="I85" s="68">
        <f t="shared" si="1"/>
        <v>0</v>
      </c>
      <c r="J85" s="78" t="s">
        <v>345</v>
      </c>
      <c r="K85" s="78" t="s">
        <v>345</v>
      </c>
      <c r="L85" s="50"/>
      <c r="M85" s="50"/>
    </row>
    <row r="86" spans="1:13" s="3" customFormat="1">
      <c r="A86" s="8"/>
      <c r="B86" s="8" t="s">
        <v>11</v>
      </c>
      <c r="C86" s="49"/>
      <c r="D86" s="5">
        <f>SUM(D83:D85)</f>
        <v>0</v>
      </c>
      <c r="E86" s="5">
        <f>SUM(E83:E85)</f>
        <v>0</v>
      </c>
      <c r="F86" s="5">
        <f>SUM(F83:F85)</f>
        <v>0</v>
      </c>
      <c r="G86" s="5"/>
      <c r="H86" s="5">
        <f>SUM(H83:H85)</f>
        <v>0</v>
      </c>
      <c r="I86" s="71">
        <f>SUM(I83:I85)</f>
        <v>0</v>
      </c>
      <c r="J86" s="50"/>
      <c r="K86" s="50"/>
      <c r="L86" s="50"/>
      <c r="M86" s="50"/>
    </row>
    <row r="87" spans="1:13" s="3" customFormat="1">
      <c r="A87" s="8">
        <v>78</v>
      </c>
      <c r="B87" s="8" t="s">
        <v>298</v>
      </c>
      <c r="C87" s="49" t="s">
        <v>252</v>
      </c>
      <c r="D87" s="5"/>
      <c r="E87" s="6"/>
      <c r="F87" s="5">
        <f>D87+E87</f>
        <v>0</v>
      </c>
      <c r="G87" s="5"/>
      <c r="H87" s="5"/>
      <c r="I87" s="71">
        <f>G87+H87</f>
        <v>0</v>
      </c>
      <c r="J87" s="50"/>
      <c r="K87" s="50"/>
      <c r="L87" s="50"/>
      <c r="M87" s="50"/>
    </row>
    <row r="88" spans="1:13" s="3" customFormat="1">
      <c r="A88" s="8">
        <v>79</v>
      </c>
      <c r="B88" s="8" t="s">
        <v>299</v>
      </c>
      <c r="C88" s="49" t="s">
        <v>252</v>
      </c>
      <c r="D88" s="5"/>
      <c r="E88" s="6"/>
      <c r="F88" s="5">
        <f t="shared" ref="F88:F98" si="2">D88+E88</f>
        <v>0</v>
      </c>
      <c r="G88" s="5"/>
      <c r="H88" s="5"/>
      <c r="I88" s="71">
        <f t="shared" ref="I88:I98" si="3">G88+H88</f>
        <v>0</v>
      </c>
      <c r="J88" s="50"/>
      <c r="K88" s="50"/>
      <c r="L88" s="50"/>
      <c r="M88" s="50"/>
    </row>
    <row r="89" spans="1:13" s="3" customFormat="1">
      <c r="A89" s="8">
        <v>80</v>
      </c>
      <c r="B89" s="8" t="s">
        <v>300</v>
      </c>
      <c r="C89" s="49" t="s">
        <v>252</v>
      </c>
      <c r="D89" s="5"/>
      <c r="E89" s="6"/>
      <c r="F89" s="5">
        <f t="shared" si="2"/>
        <v>0</v>
      </c>
      <c r="G89" s="5"/>
      <c r="H89" s="5"/>
      <c r="I89" s="71">
        <f t="shared" si="3"/>
        <v>0</v>
      </c>
      <c r="J89" s="50"/>
      <c r="K89" s="50"/>
      <c r="L89" s="50"/>
      <c r="M89" s="50"/>
    </row>
    <row r="90" spans="1:13" s="3" customFormat="1">
      <c r="A90" s="8">
        <v>81</v>
      </c>
      <c r="B90" s="8" t="s">
        <v>301</v>
      </c>
      <c r="C90" s="49" t="s">
        <v>252</v>
      </c>
      <c r="D90" s="5"/>
      <c r="E90" s="6"/>
      <c r="F90" s="5">
        <f t="shared" si="2"/>
        <v>0</v>
      </c>
      <c r="G90" s="5"/>
      <c r="H90" s="5"/>
      <c r="I90" s="71">
        <f t="shared" si="3"/>
        <v>0</v>
      </c>
      <c r="J90" s="50"/>
      <c r="K90" s="50"/>
      <c r="L90" s="50"/>
      <c r="M90" s="50"/>
    </row>
    <row r="91" spans="1:13" s="3" customFormat="1">
      <c r="A91" s="8">
        <v>82</v>
      </c>
      <c r="B91" s="8" t="s">
        <v>302</v>
      </c>
      <c r="C91" s="49" t="s">
        <v>252</v>
      </c>
      <c r="D91" s="5"/>
      <c r="E91" s="6"/>
      <c r="F91" s="5">
        <f t="shared" si="2"/>
        <v>0</v>
      </c>
      <c r="G91" s="5"/>
      <c r="H91" s="5"/>
      <c r="I91" s="71">
        <f t="shared" si="3"/>
        <v>0</v>
      </c>
      <c r="J91" s="50"/>
      <c r="K91" s="50"/>
      <c r="L91" s="50"/>
      <c r="M91" s="50"/>
    </row>
    <row r="92" spans="1:13" s="3" customFormat="1">
      <c r="A92" s="8">
        <v>83</v>
      </c>
      <c r="B92" s="8" t="s">
        <v>303</v>
      </c>
      <c r="C92" s="49" t="s">
        <v>252</v>
      </c>
      <c r="D92" s="5"/>
      <c r="E92" s="6"/>
      <c r="F92" s="5">
        <f t="shared" si="2"/>
        <v>0</v>
      </c>
      <c r="G92" s="5"/>
      <c r="H92" s="5"/>
      <c r="I92" s="71">
        <f t="shared" si="3"/>
        <v>0</v>
      </c>
      <c r="J92" s="50"/>
      <c r="K92" s="50"/>
      <c r="L92" s="50"/>
      <c r="M92" s="50"/>
    </row>
    <row r="93" spans="1:13" s="3" customFormat="1">
      <c r="A93" s="8">
        <v>84</v>
      </c>
      <c r="B93" s="8" t="s">
        <v>304</v>
      </c>
      <c r="C93" s="49" t="s">
        <v>252</v>
      </c>
      <c r="D93" s="5"/>
      <c r="E93" s="6"/>
      <c r="F93" s="5">
        <f t="shared" si="2"/>
        <v>0</v>
      </c>
      <c r="G93" s="5"/>
      <c r="H93" s="5"/>
      <c r="I93" s="71">
        <f t="shared" si="3"/>
        <v>0</v>
      </c>
      <c r="J93" s="50"/>
      <c r="K93" s="50"/>
      <c r="L93" s="50"/>
      <c r="M93" s="50"/>
    </row>
    <row r="94" spans="1:13" s="3" customFormat="1">
      <c r="A94" s="8">
        <v>85</v>
      </c>
      <c r="B94" s="8" t="s">
        <v>305</v>
      </c>
      <c r="C94" s="49" t="s">
        <v>252</v>
      </c>
      <c r="D94" s="5"/>
      <c r="E94" s="6"/>
      <c r="F94" s="5">
        <f t="shared" si="2"/>
        <v>0</v>
      </c>
      <c r="G94" s="5"/>
      <c r="H94" s="5"/>
      <c r="I94" s="71">
        <f t="shared" si="3"/>
        <v>0</v>
      </c>
      <c r="J94" s="50"/>
      <c r="K94" s="50"/>
      <c r="L94" s="50"/>
      <c r="M94" s="50"/>
    </row>
    <row r="95" spans="1:13" s="3" customFormat="1">
      <c r="A95" s="8">
        <v>86</v>
      </c>
      <c r="B95" s="8" t="s">
        <v>306</v>
      </c>
      <c r="C95" s="49" t="s">
        <v>252</v>
      </c>
      <c r="D95" s="5"/>
      <c r="E95" s="6"/>
      <c r="F95" s="5">
        <f t="shared" si="2"/>
        <v>0</v>
      </c>
      <c r="G95" s="5"/>
      <c r="H95" s="5"/>
      <c r="I95" s="71">
        <f t="shared" si="3"/>
        <v>0</v>
      </c>
      <c r="J95" s="50"/>
      <c r="K95" s="50"/>
      <c r="L95" s="50"/>
      <c r="M95" s="50"/>
    </row>
    <row r="96" spans="1:13" s="3" customFormat="1">
      <c r="A96" s="8">
        <v>87</v>
      </c>
      <c r="B96" s="8" t="s">
        <v>307</v>
      </c>
      <c r="C96" s="49" t="s">
        <v>252</v>
      </c>
      <c r="D96" s="5"/>
      <c r="E96" s="6"/>
      <c r="F96" s="5">
        <f t="shared" si="2"/>
        <v>0</v>
      </c>
      <c r="G96" s="5"/>
      <c r="H96" s="5"/>
      <c r="I96" s="71">
        <f t="shared" si="3"/>
        <v>0</v>
      </c>
      <c r="J96" s="50"/>
      <c r="K96" s="50"/>
      <c r="L96" s="50"/>
      <c r="M96" s="50"/>
    </row>
    <row r="97" spans="1:13" s="3" customFormat="1">
      <c r="A97" s="8">
        <v>88</v>
      </c>
      <c r="B97" s="8" t="s">
        <v>308</v>
      </c>
      <c r="C97" s="49" t="s">
        <v>252</v>
      </c>
      <c r="D97" s="5"/>
      <c r="E97" s="6"/>
      <c r="F97" s="5">
        <f t="shared" si="2"/>
        <v>0</v>
      </c>
      <c r="G97" s="5"/>
      <c r="H97" s="5"/>
      <c r="I97" s="71">
        <f t="shared" si="3"/>
        <v>0</v>
      </c>
      <c r="J97" s="50"/>
      <c r="K97" s="50"/>
      <c r="L97" s="50"/>
      <c r="M97" s="50"/>
    </row>
    <row r="98" spans="1:13" s="3" customFormat="1">
      <c r="A98" s="8">
        <v>89</v>
      </c>
      <c r="B98" s="8" t="s">
        <v>309</v>
      </c>
      <c r="C98" s="49" t="s">
        <v>252</v>
      </c>
      <c r="D98" s="5"/>
      <c r="E98" s="6"/>
      <c r="F98" s="5">
        <f t="shared" si="2"/>
        <v>0</v>
      </c>
      <c r="G98" s="5"/>
      <c r="H98" s="5"/>
      <c r="I98" s="71">
        <f t="shared" si="3"/>
        <v>0</v>
      </c>
      <c r="J98" s="50"/>
      <c r="K98" s="50"/>
      <c r="L98" s="50"/>
      <c r="M98" s="50"/>
    </row>
    <row r="99" spans="1:13" s="3" customFormat="1">
      <c r="A99" s="8"/>
      <c r="B99" s="8" t="s">
        <v>11</v>
      </c>
      <c r="C99" s="49"/>
      <c r="D99" s="5">
        <f>SUM(D87:D98)</f>
        <v>0</v>
      </c>
      <c r="E99" s="5">
        <f>SUM(E87:E98)</f>
        <v>0</v>
      </c>
      <c r="F99" s="5">
        <f>SUM(F87:F98)</f>
        <v>0</v>
      </c>
      <c r="G99" s="5"/>
      <c r="H99" s="5">
        <f>SUM(H87:H98)</f>
        <v>0</v>
      </c>
      <c r="I99" s="71">
        <f>SUM(I87:I98)</f>
        <v>0</v>
      </c>
      <c r="J99" s="50"/>
      <c r="K99" s="50"/>
      <c r="L99" s="50"/>
      <c r="M99" s="50"/>
    </row>
    <row r="100" spans="1:13" s="3" customFormat="1">
      <c r="A100" s="8">
        <v>90</v>
      </c>
      <c r="B100" s="8" t="s">
        <v>310</v>
      </c>
      <c r="C100" s="49" t="s">
        <v>5</v>
      </c>
      <c r="D100" s="5"/>
      <c r="E100" s="6"/>
      <c r="F100" s="5">
        <f>D100+E100</f>
        <v>0</v>
      </c>
      <c r="G100" s="5"/>
      <c r="H100" s="5"/>
      <c r="I100" s="71">
        <f>H100+F100</f>
        <v>0</v>
      </c>
      <c r="J100" s="50"/>
      <c r="K100" s="50"/>
      <c r="L100" s="50"/>
      <c r="M100" s="50"/>
    </row>
    <row r="101" spans="1:13" s="3" customFormat="1">
      <c r="A101" s="8">
        <v>91</v>
      </c>
      <c r="B101" s="8" t="s">
        <v>310</v>
      </c>
      <c r="C101" s="16" t="s">
        <v>4</v>
      </c>
      <c r="D101" s="5"/>
      <c r="E101" s="6"/>
      <c r="F101" s="5">
        <f t="shared" ref="F101:F122" si="4">D101+E101</f>
        <v>0</v>
      </c>
      <c r="G101" s="5"/>
      <c r="H101" s="5"/>
      <c r="I101" s="71">
        <f t="shared" ref="I101:I122" si="5">H101+F101</f>
        <v>0</v>
      </c>
      <c r="J101" s="50"/>
      <c r="K101" s="50"/>
      <c r="L101" s="50"/>
      <c r="M101" s="50"/>
    </row>
    <row r="102" spans="1:13" s="3" customFormat="1">
      <c r="A102" s="8">
        <v>92</v>
      </c>
      <c r="B102" s="8" t="s">
        <v>310</v>
      </c>
      <c r="C102" s="49" t="s">
        <v>252</v>
      </c>
      <c r="D102" s="5"/>
      <c r="E102" s="6"/>
      <c r="F102" s="5">
        <f t="shared" si="4"/>
        <v>0</v>
      </c>
      <c r="G102" s="5"/>
      <c r="H102" s="5"/>
      <c r="I102" s="71">
        <f t="shared" si="5"/>
        <v>0</v>
      </c>
      <c r="J102" s="50"/>
      <c r="K102" s="50"/>
      <c r="L102" s="50"/>
      <c r="M102" s="50"/>
    </row>
    <row r="103" spans="1:13" s="3" customFormat="1">
      <c r="A103" s="8">
        <v>93</v>
      </c>
      <c r="B103" s="8" t="s">
        <v>311</v>
      </c>
      <c r="C103" s="49" t="s">
        <v>252</v>
      </c>
      <c r="D103" s="5"/>
      <c r="E103" s="6"/>
      <c r="F103" s="5">
        <f t="shared" si="4"/>
        <v>0</v>
      </c>
      <c r="G103" s="5"/>
      <c r="H103" s="5"/>
      <c r="I103" s="71">
        <f t="shared" si="5"/>
        <v>0</v>
      </c>
      <c r="J103" s="50"/>
      <c r="K103" s="50"/>
      <c r="L103" s="50"/>
      <c r="M103" s="50"/>
    </row>
    <row r="104" spans="1:13" s="3" customFormat="1">
      <c r="A104" s="8">
        <v>94</v>
      </c>
      <c r="B104" s="8" t="s">
        <v>312</v>
      </c>
      <c r="C104" s="49" t="s">
        <v>252</v>
      </c>
      <c r="D104" s="5"/>
      <c r="E104" s="6"/>
      <c r="F104" s="5">
        <f t="shared" si="4"/>
        <v>0</v>
      </c>
      <c r="G104" s="5"/>
      <c r="H104" s="5"/>
      <c r="I104" s="71">
        <f t="shared" si="5"/>
        <v>0</v>
      </c>
      <c r="J104" s="50"/>
      <c r="K104" s="50"/>
      <c r="L104" s="50"/>
      <c r="M104" s="50"/>
    </row>
    <row r="105" spans="1:13" s="3" customFormat="1">
      <c r="A105" s="8">
        <v>95</v>
      </c>
      <c r="B105" s="8" t="s">
        <v>313</v>
      </c>
      <c r="C105" s="49" t="s">
        <v>252</v>
      </c>
      <c r="D105" s="5"/>
      <c r="E105" s="6"/>
      <c r="F105" s="5">
        <f t="shared" si="4"/>
        <v>0</v>
      </c>
      <c r="G105" s="5"/>
      <c r="H105" s="5"/>
      <c r="I105" s="71">
        <f t="shared" si="5"/>
        <v>0</v>
      </c>
      <c r="J105" s="50"/>
      <c r="K105" s="50"/>
      <c r="L105" s="50"/>
      <c r="M105" s="50"/>
    </row>
    <row r="106" spans="1:13" s="3" customFormat="1">
      <c r="A106" s="8">
        <v>96</v>
      </c>
      <c r="B106" s="8" t="s">
        <v>313</v>
      </c>
      <c r="C106" s="49" t="s">
        <v>8</v>
      </c>
      <c r="D106" s="5"/>
      <c r="E106" s="6"/>
      <c r="F106" s="5">
        <f t="shared" si="4"/>
        <v>0</v>
      </c>
      <c r="G106" s="5"/>
      <c r="H106" s="5"/>
      <c r="I106" s="71">
        <f t="shared" si="5"/>
        <v>0</v>
      </c>
      <c r="J106" s="50"/>
      <c r="K106" s="50"/>
      <c r="L106" s="50"/>
      <c r="M106" s="50"/>
    </row>
    <row r="107" spans="1:13" s="3" customFormat="1">
      <c r="A107" s="8">
        <v>97</v>
      </c>
      <c r="B107" s="8" t="s">
        <v>314</v>
      </c>
      <c r="C107" s="49" t="s">
        <v>252</v>
      </c>
      <c r="D107" s="5"/>
      <c r="E107" s="6"/>
      <c r="F107" s="5">
        <f t="shared" si="4"/>
        <v>0</v>
      </c>
      <c r="G107" s="5"/>
      <c r="H107" s="5"/>
      <c r="I107" s="71">
        <f t="shared" si="5"/>
        <v>0</v>
      </c>
      <c r="J107" s="50"/>
      <c r="K107" s="50"/>
      <c r="L107" s="50"/>
      <c r="M107" s="50"/>
    </row>
    <row r="108" spans="1:13" s="3" customFormat="1">
      <c r="A108" s="8">
        <v>98</v>
      </c>
      <c r="B108" s="8" t="s">
        <v>314</v>
      </c>
      <c r="C108" s="49" t="s">
        <v>8</v>
      </c>
      <c r="D108" s="5"/>
      <c r="E108" s="6"/>
      <c r="F108" s="5">
        <f t="shared" si="4"/>
        <v>0</v>
      </c>
      <c r="G108" s="5"/>
      <c r="H108" s="5"/>
      <c r="I108" s="71">
        <f t="shared" si="5"/>
        <v>0</v>
      </c>
      <c r="J108" s="50"/>
      <c r="K108" s="50"/>
      <c r="L108" s="50"/>
      <c r="M108" s="50"/>
    </row>
    <row r="109" spans="1:13" s="3" customFormat="1">
      <c r="A109" s="8">
        <v>99</v>
      </c>
      <c r="B109" s="8" t="s">
        <v>315</v>
      </c>
      <c r="C109" s="49" t="s">
        <v>252</v>
      </c>
      <c r="D109" s="5"/>
      <c r="E109" s="6"/>
      <c r="F109" s="5">
        <f t="shared" si="4"/>
        <v>0</v>
      </c>
      <c r="G109" s="5"/>
      <c r="H109" s="5"/>
      <c r="I109" s="71">
        <f t="shared" si="5"/>
        <v>0</v>
      </c>
      <c r="J109" s="50"/>
      <c r="K109" s="50"/>
      <c r="L109" s="50"/>
      <c r="M109" s="50"/>
    </row>
    <row r="110" spans="1:13" s="3" customFormat="1">
      <c r="A110" s="8">
        <v>100</v>
      </c>
      <c r="B110" s="8" t="s">
        <v>316</v>
      </c>
      <c r="C110" s="49" t="s">
        <v>252</v>
      </c>
      <c r="D110" s="5"/>
      <c r="E110" s="6"/>
      <c r="F110" s="5">
        <f t="shared" si="4"/>
        <v>0</v>
      </c>
      <c r="G110" s="5"/>
      <c r="H110" s="5"/>
      <c r="I110" s="71">
        <f t="shared" si="5"/>
        <v>0</v>
      </c>
      <c r="J110" s="50"/>
      <c r="K110" s="50"/>
      <c r="L110" s="50"/>
      <c r="M110" s="50"/>
    </row>
    <row r="111" spans="1:13" s="3" customFormat="1">
      <c r="A111" s="8">
        <v>101</v>
      </c>
      <c r="B111" s="8" t="s">
        <v>316</v>
      </c>
      <c r="C111" s="49" t="s">
        <v>8</v>
      </c>
      <c r="D111" s="5"/>
      <c r="E111" s="6"/>
      <c r="F111" s="5">
        <f t="shared" si="4"/>
        <v>0</v>
      </c>
      <c r="G111" s="5"/>
      <c r="H111" s="5"/>
      <c r="I111" s="71">
        <f t="shared" si="5"/>
        <v>0</v>
      </c>
      <c r="J111" s="50"/>
      <c r="K111" s="50"/>
      <c r="L111" s="50"/>
      <c r="M111" s="50"/>
    </row>
    <row r="112" spans="1:13" s="3" customFormat="1">
      <c r="A112" s="8">
        <v>102</v>
      </c>
      <c r="B112" s="8" t="s">
        <v>317</v>
      </c>
      <c r="C112" s="49" t="s">
        <v>252</v>
      </c>
      <c r="D112" s="5"/>
      <c r="E112" s="6"/>
      <c r="F112" s="5">
        <f t="shared" si="4"/>
        <v>0</v>
      </c>
      <c r="G112" s="5"/>
      <c r="H112" s="5"/>
      <c r="I112" s="71">
        <f t="shared" si="5"/>
        <v>0</v>
      </c>
      <c r="J112" s="50"/>
      <c r="K112" s="50"/>
      <c r="L112" s="50"/>
      <c r="M112" s="50"/>
    </row>
    <row r="113" spans="1:13" s="3" customFormat="1">
      <c r="A113" s="8">
        <v>103</v>
      </c>
      <c r="B113" s="8" t="s">
        <v>318</v>
      </c>
      <c r="C113" s="49" t="s">
        <v>6</v>
      </c>
      <c r="D113" s="5"/>
      <c r="E113" s="6"/>
      <c r="F113" s="5">
        <f t="shared" si="4"/>
        <v>0</v>
      </c>
      <c r="G113" s="5"/>
      <c r="H113" s="5"/>
      <c r="I113" s="71">
        <f t="shared" si="5"/>
        <v>0</v>
      </c>
      <c r="J113" s="50"/>
      <c r="K113" s="50"/>
      <c r="L113" s="50"/>
      <c r="M113" s="50"/>
    </row>
    <row r="114" spans="1:13" s="3" customFormat="1">
      <c r="A114" s="8">
        <v>104</v>
      </c>
      <c r="B114" s="8" t="s">
        <v>319</v>
      </c>
      <c r="C114" s="49" t="s">
        <v>6</v>
      </c>
      <c r="D114" s="5"/>
      <c r="E114" s="6"/>
      <c r="F114" s="5">
        <f t="shared" si="4"/>
        <v>0</v>
      </c>
      <c r="G114" s="5"/>
      <c r="H114" s="5"/>
      <c r="I114" s="71">
        <f t="shared" si="5"/>
        <v>0</v>
      </c>
      <c r="J114" s="50"/>
      <c r="K114" s="50"/>
      <c r="L114" s="50"/>
      <c r="M114" s="50"/>
    </row>
    <row r="115" spans="1:13" s="3" customFormat="1">
      <c r="A115" s="8">
        <v>105</v>
      </c>
      <c r="B115" s="8" t="s">
        <v>320</v>
      </c>
      <c r="C115" s="49" t="s">
        <v>3</v>
      </c>
      <c r="D115" s="5"/>
      <c r="E115" s="6"/>
      <c r="F115" s="5">
        <f t="shared" si="4"/>
        <v>0</v>
      </c>
      <c r="G115" s="5"/>
      <c r="H115" s="5"/>
      <c r="I115" s="71">
        <f t="shared" si="5"/>
        <v>0</v>
      </c>
      <c r="J115" s="50"/>
      <c r="K115" s="50"/>
      <c r="L115" s="50"/>
      <c r="M115" s="50"/>
    </row>
    <row r="116" spans="1:13" s="3" customFormat="1">
      <c r="A116" s="8">
        <v>106</v>
      </c>
      <c r="B116" s="8" t="s">
        <v>321</v>
      </c>
      <c r="C116" s="49" t="s">
        <v>5</v>
      </c>
      <c r="D116" s="5"/>
      <c r="E116" s="6"/>
      <c r="F116" s="5">
        <f t="shared" si="4"/>
        <v>0</v>
      </c>
      <c r="G116" s="5"/>
      <c r="H116" s="5"/>
      <c r="I116" s="71">
        <f t="shared" si="5"/>
        <v>0</v>
      </c>
      <c r="J116" s="50"/>
      <c r="K116" s="50"/>
      <c r="L116" s="50"/>
      <c r="M116" s="50"/>
    </row>
    <row r="117" spans="1:13" s="3" customFormat="1">
      <c r="A117" s="8">
        <v>107</v>
      </c>
      <c r="B117" s="8" t="s">
        <v>321</v>
      </c>
      <c r="C117" s="16" t="s">
        <v>4</v>
      </c>
      <c r="D117" s="5"/>
      <c r="E117" s="6"/>
      <c r="F117" s="5">
        <f t="shared" si="4"/>
        <v>0</v>
      </c>
      <c r="G117" s="5"/>
      <c r="H117" s="5"/>
      <c r="I117" s="71">
        <f t="shared" si="5"/>
        <v>0</v>
      </c>
      <c r="J117" s="50"/>
      <c r="K117" s="50"/>
      <c r="L117" s="50"/>
      <c r="M117" s="50"/>
    </row>
    <row r="118" spans="1:13" s="3" customFormat="1">
      <c r="A118" s="8">
        <v>108</v>
      </c>
      <c r="B118" s="8" t="s">
        <v>322</v>
      </c>
      <c r="C118" s="49" t="s">
        <v>252</v>
      </c>
      <c r="D118" s="5"/>
      <c r="E118" s="6"/>
      <c r="F118" s="5">
        <f t="shared" si="4"/>
        <v>0</v>
      </c>
      <c r="G118" s="5"/>
      <c r="H118" s="5"/>
      <c r="I118" s="71">
        <f t="shared" si="5"/>
        <v>0</v>
      </c>
      <c r="J118" s="50"/>
      <c r="K118" s="50"/>
      <c r="L118" s="50"/>
      <c r="M118" s="50"/>
    </row>
    <row r="119" spans="1:13" s="3" customFormat="1">
      <c r="A119" s="8">
        <v>109</v>
      </c>
      <c r="B119" s="8" t="s">
        <v>323</v>
      </c>
      <c r="C119" s="49" t="s">
        <v>5</v>
      </c>
      <c r="D119" s="5"/>
      <c r="E119" s="6"/>
      <c r="F119" s="5">
        <f t="shared" si="4"/>
        <v>0</v>
      </c>
      <c r="G119" s="5"/>
      <c r="H119" s="5"/>
      <c r="I119" s="71">
        <f t="shared" si="5"/>
        <v>0</v>
      </c>
      <c r="J119" s="50"/>
      <c r="K119" s="50"/>
      <c r="L119" s="50"/>
      <c r="M119" s="50"/>
    </row>
    <row r="120" spans="1:13" s="3" customFormat="1">
      <c r="A120" s="8">
        <v>110</v>
      </c>
      <c r="B120" s="8" t="s">
        <v>323</v>
      </c>
      <c r="C120" s="16" t="s">
        <v>4</v>
      </c>
      <c r="D120" s="5"/>
      <c r="E120" s="6"/>
      <c r="F120" s="5">
        <f t="shared" si="4"/>
        <v>0</v>
      </c>
      <c r="G120" s="5"/>
      <c r="H120" s="5"/>
      <c r="I120" s="71">
        <f t="shared" si="5"/>
        <v>0</v>
      </c>
      <c r="J120" s="50"/>
      <c r="K120" s="50"/>
      <c r="L120" s="50"/>
      <c r="M120" s="50"/>
    </row>
    <row r="121" spans="1:13" s="3" customFormat="1">
      <c r="A121" s="8">
        <v>111</v>
      </c>
      <c r="B121" s="8" t="s">
        <v>324</v>
      </c>
      <c r="C121" s="49" t="s">
        <v>5</v>
      </c>
      <c r="D121" s="5"/>
      <c r="E121" s="6"/>
      <c r="F121" s="5">
        <f t="shared" si="4"/>
        <v>0</v>
      </c>
      <c r="G121" s="5"/>
      <c r="H121" s="5"/>
      <c r="I121" s="71">
        <f t="shared" si="5"/>
        <v>0</v>
      </c>
      <c r="J121" s="50"/>
      <c r="K121" s="50"/>
      <c r="L121" s="50"/>
      <c r="M121" s="50"/>
    </row>
    <row r="122" spans="1:13" s="3" customFormat="1">
      <c r="A122" s="8">
        <v>112</v>
      </c>
      <c r="B122" s="8" t="s">
        <v>324</v>
      </c>
      <c r="C122" s="16" t="s">
        <v>4</v>
      </c>
      <c r="D122" s="5"/>
      <c r="E122" s="6"/>
      <c r="F122" s="5">
        <f t="shared" si="4"/>
        <v>0</v>
      </c>
      <c r="G122" s="5"/>
      <c r="H122" s="5"/>
      <c r="I122" s="71">
        <f t="shared" si="5"/>
        <v>0</v>
      </c>
      <c r="J122" s="50"/>
      <c r="K122" s="50"/>
      <c r="L122" s="50"/>
      <c r="M122" s="50"/>
    </row>
    <row r="123" spans="1:13" s="3" customFormat="1">
      <c r="A123" s="8"/>
      <c r="B123" s="8" t="s">
        <v>11</v>
      </c>
      <c r="C123" s="49"/>
      <c r="D123" s="5">
        <f>SUM(D100:D122)</f>
        <v>0</v>
      </c>
      <c r="E123" s="5">
        <f>SUM(E100:E122)</f>
        <v>0</v>
      </c>
      <c r="F123" s="5">
        <f>SUM(F100:F122)</f>
        <v>0</v>
      </c>
      <c r="G123" s="5"/>
      <c r="H123" s="5">
        <f>SUM(H100:H122)</f>
        <v>0</v>
      </c>
      <c r="I123" s="71">
        <f>SUM(I100:I122)</f>
        <v>0</v>
      </c>
      <c r="J123" s="50"/>
      <c r="K123" s="50"/>
      <c r="L123" s="50"/>
      <c r="M123" s="50"/>
    </row>
    <row r="124" spans="1:13" s="3" customFormat="1">
      <c r="A124" s="8">
        <v>113</v>
      </c>
      <c r="B124" s="8" t="s">
        <v>59</v>
      </c>
      <c r="C124" s="49" t="s">
        <v>3</v>
      </c>
      <c r="D124" s="5"/>
      <c r="E124" s="6"/>
      <c r="F124" s="5">
        <f>D124+E124</f>
        <v>0</v>
      </c>
      <c r="G124" s="5"/>
      <c r="H124" s="5"/>
      <c r="I124" s="71">
        <f>H124+F124</f>
        <v>0</v>
      </c>
      <c r="J124" s="50"/>
      <c r="K124" s="50"/>
      <c r="L124" s="50"/>
      <c r="M124" s="50"/>
    </row>
    <row r="125" spans="1:13" s="3" customFormat="1">
      <c r="A125" s="8"/>
      <c r="B125" s="8" t="s">
        <v>11</v>
      </c>
      <c r="C125" s="49"/>
      <c r="D125" s="5">
        <f>SUM(D124)</f>
        <v>0</v>
      </c>
      <c r="E125" s="5">
        <f>SUM(E124)</f>
        <v>0</v>
      </c>
      <c r="F125" s="5">
        <f>SUM(F124)</f>
        <v>0</v>
      </c>
      <c r="G125" s="5"/>
      <c r="H125" s="5">
        <f>SUM(H124)</f>
        <v>0</v>
      </c>
      <c r="I125" s="71">
        <f>SUM(I124)</f>
        <v>0</v>
      </c>
      <c r="J125" s="50"/>
      <c r="K125" s="50"/>
      <c r="L125" s="50"/>
      <c r="M125" s="50"/>
    </row>
    <row r="126" spans="1:13" s="3" customFormat="1">
      <c r="A126" s="8">
        <v>114</v>
      </c>
      <c r="B126" s="8" t="s">
        <v>325</v>
      </c>
      <c r="C126" s="49" t="s">
        <v>3</v>
      </c>
      <c r="D126" s="5"/>
      <c r="E126" s="6"/>
      <c r="F126" s="5">
        <f>E126+D126</f>
        <v>0</v>
      </c>
      <c r="G126" s="5"/>
      <c r="H126" s="5"/>
      <c r="I126" s="71">
        <f>H126+F126</f>
        <v>0</v>
      </c>
      <c r="J126" s="50"/>
      <c r="K126" s="50"/>
      <c r="L126" s="50"/>
      <c r="M126" s="50"/>
    </row>
    <row r="127" spans="1:13" s="3" customFormat="1">
      <c r="A127" s="8">
        <v>115</v>
      </c>
      <c r="B127" s="8" t="s">
        <v>60</v>
      </c>
      <c r="C127" s="49" t="s">
        <v>5</v>
      </c>
      <c r="D127" s="5"/>
      <c r="E127" s="6"/>
      <c r="F127" s="5">
        <f t="shared" ref="F127:F133" si="6">E127+D127</f>
        <v>0</v>
      </c>
      <c r="G127" s="5"/>
      <c r="H127" s="5"/>
      <c r="I127" s="71">
        <f t="shared" ref="I127:I133" si="7">H127+F127</f>
        <v>0</v>
      </c>
      <c r="J127" s="50"/>
      <c r="K127" s="50"/>
      <c r="L127" s="50"/>
      <c r="M127" s="50"/>
    </row>
    <row r="128" spans="1:13" s="3" customFormat="1">
      <c r="A128" s="8">
        <v>116</v>
      </c>
      <c r="B128" s="8" t="s">
        <v>60</v>
      </c>
      <c r="C128" s="69" t="s">
        <v>71</v>
      </c>
      <c r="D128" s="5"/>
      <c r="E128" s="6"/>
      <c r="F128" s="5">
        <f t="shared" si="6"/>
        <v>0</v>
      </c>
      <c r="G128" s="5"/>
      <c r="H128" s="5"/>
      <c r="I128" s="71">
        <f t="shared" si="7"/>
        <v>0</v>
      </c>
      <c r="J128" s="50"/>
      <c r="K128" s="50"/>
      <c r="L128" s="50"/>
      <c r="M128" s="50"/>
    </row>
    <row r="129" spans="1:13" s="3" customFormat="1">
      <c r="A129" s="8">
        <v>117</v>
      </c>
      <c r="B129" s="8" t="s">
        <v>60</v>
      </c>
      <c r="C129" s="49" t="s">
        <v>8</v>
      </c>
      <c r="D129" s="5"/>
      <c r="E129" s="6"/>
      <c r="F129" s="5">
        <f t="shared" si="6"/>
        <v>0</v>
      </c>
      <c r="G129" s="5"/>
      <c r="H129" s="5"/>
      <c r="I129" s="71">
        <f t="shared" si="7"/>
        <v>0</v>
      </c>
      <c r="J129" s="50"/>
      <c r="K129" s="50"/>
      <c r="L129" s="50"/>
      <c r="M129" s="50"/>
    </row>
    <row r="130" spans="1:13" s="3" customFormat="1">
      <c r="A130" s="8">
        <v>118</v>
      </c>
      <c r="B130" s="8" t="s">
        <v>326</v>
      </c>
      <c r="C130" s="49" t="s">
        <v>252</v>
      </c>
      <c r="D130" s="5"/>
      <c r="E130" s="6"/>
      <c r="F130" s="5">
        <f t="shared" si="6"/>
        <v>0</v>
      </c>
      <c r="G130" s="5"/>
      <c r="H130" s="5"/>
      <c r="I130" s="71">
        <f t="shared" si="7"/>
        <v>0</v>
      </c>
      <c r="J130" s="78" t="s">
        <v>345</v>
      </c>
      <c r="K130" s="78" t="s">
        <v>345</v>
      </c>
      <c r="L130" s="50"/>
      <c r="M130" s="50"/>
    </row>
    <row r="131" spans="1:13" s="3" customFormat="1">
      <c r="A131" s="8">
        <v>119</v>
      </c>
      <c r="B131" s="8" t="s">
        <v>327</v>
      </c>
      <c r="C131" s="49" t="s">
        <v>252</v>
      </c>
      <c r="D131" s="5"/>
      <c r="E131" s="6"/>
      <c r="F131" s="5">
        <f t="shared" si="6"/>
        <v>0</v>
      </c>
      <c r="G131" s="5"/>
      <c r="H131" s="5"/>
      <c r="I131" s="71">
        <f t="shared" si="7"/>
        <v>0</v>
      </c>
      <c r="J131" s="78" t="s">
        <v>345</v>
      </c>
      <c r="K131" s="78" t="s">
        <v>345</v>
      </c>
      <c r="L131" s="50"/>
      <c r="M131" s="50"/>
    </row>
    <row r="132" spans="1:13" s="3" customFormat="1">
      <c r="A132" s="8">
        <v>120</v>
      </c>
      <c r="B132" s="8" t="s">
        <v>328</v>
      </c>
      <c r="C132" s="49" t="s">
        <v>252</v>
      </c>
      <c r="D132" s="5"/>
      <c r="E132" s="6"/>
      <c r="F132" s="5">
        <f t="shared" si="6"/>
        <v>0</v>
      </c>
      <c r="G132" s="5"/>
      <c r="H132" s="5"/>
      <c r="I132" s="71">
        <f t="shared" si="7"/>
        <v>0</v>
      </c>
      <c r="J132" s="78" t="s">
        <v>345</v>
      </c>
      <c r="K132" s="78" t="s">
        <v>345</v>
      </c>
      <c r="L132" s="50"/>
      <c r="M132" s="50"/>
    </row>
    <row r="133" spans="1:13" s="3" customFormat="1">
      <c r="A133" s="8">
        <v>121</v>
      </c>
      <c r="B133" s="8" t="s">
        <v>329</v>
      </c>
      <c r="C133" s="49" t="s">
        <v>8</v>
      </c>
      <c r="D133" s="5"/>
      <c r="E133" s="6"/>
      <c r="F133" s="5">
        <f t="shared" si="6"/>
        <v>0</v>
      </c>
      <c r="G133" s="36"/>
      <c r="H133" s="5"/>
      <c r="I133" s="71">
        <f t="shared" si="7"/>
        <v>0</v>
      </c>
      <c r="J133" s="50"/>
      <c r="K133" s="50"/>
      <c r="L133" s="50"/>
      <c r="M133" s="50"/>
    </row>
    <row r="134" spans="1:13" s="3" customFormat="1">
      <c r="A134" s="8"/>
      <c r="B134" s="8" t="s">
        <v>11</v>
      </c>
      <c r="C134" s="49"/>
      <c r="D134" s="5">
        <f>SUM(D126:D133)</f>
        <v>0</v>
      </c>
      <c r="E134" s="5">
        <f>SUM(E126:E133)</f>
        <v>0</v>
      </c>
      <c r="F134" s="5">
        <f>SUM(F126:F133)</f>
        <v>0</v>
      </c>
      <c r="G134" s="5"/>
      <c r="H134" s="5">
        <f>SUM(H126:H133)</f>
        <v>0</v>
      </c>
      <c r="I134" s="71">
        <f>SUM(I126:I133)</f>
        <v>0</v>
      </c>
      <c r="J134" s="50"/>
      <c r="K134" s="50"/>
      <c r="L134" s="50"/>
      <c r="M134" s="50"/>
    </row>
    <row r="135" spans="1:13" s="3" customFormat="1">
      <c r="A135" s="8">
        <v>122</v>
      </c>
      <c r="B135" s="8" t="s">
        <v>330</v>
      </c>
      <c r="C135" s="49" t="s">
        <v>6</v>
      </c>
      <c r="D135" s="5"/>
      <c r="E135" s="6"/>
      <c r="F135" s="5">
        <f t="shared" si="0"/>
        <v>0</v>
      </c>
      <c r="G135" s="36"/>
      <c r="H135" s="5"/>
      <c r="I135" s="73">
        <f t="shared" si="1"/>
        <v>0</v>
      </c>
      <c r="J135" s="50"/>
      <c r="K135" s="50"/>
      <c r="L135" s="50"/>
      <c r="M135" s="50"/>
    </row>
    <row r="136" spans="1:13" s="3" customFormat="1">
      <c r="A136" s="27"/>
      <c r="B136" s="27" t="s">
        <v>11</v>
      </c>
      <c r="C136" s="21"/>
      <c r="D136" s="22">
        <f>D135</f>
        <v>0</v>
      </c>
      <c r="E136" s="22">
        <f>E135</f>
        <v>0</v>
      </c>
      <c r="F136" s="22">
        <f>F135</f>
        <v>0</v>
      </c>
      <c r="G136" s="38"/>
      <c r="H136" s="23"/>
      <c r="I136" s="73">
        <f t="shared" si="1"/>
        <v>0</v>
      </c>
      <c r="J136" s="50"/>
      <c r="K136" s="50"/>
      <c r="L136" s="50"/>
      <c r="M136" s="50"/>
    </row>
    <row r="137" spans="1:13" s="3" customFormat="1">
      <c r="A137" s="27">
        <v>123</v>
      </c>
      <c r="B137" s="27" t="s">
        <v>331</v>
      </c>
      <c r="C137" s="49" t="s">
        <v>252</v>
      </c>
      <c r="D137" s="22"/>
      <c r="E137" s="22"/>
      <c r="F137" s="22">
        <f>D137+E137</f>
        <v>0</v>
      </c>
      <c r="G137" s="38"/>
      <c r="H137" s="23"/>
      <c r="I137" s="73">
        <f>H137+F137</f>
        <v>0</v>
      </c>
      <c r="J137" s="50"/>
      <c r="K137" s="50"/>
      <c r="L137" s="50"/>
      <c r="M137" s="50"/>
    </row>
    <row r="138" spans="1:13" s="3" customFormat="1">
      <c r="A138" s="27">
        <v>124</v>
      </c>
      <c r="B138" s="27" t="s">
        <v>332</v>
      </c>
      <c r="C138" s="49" t="s">
        <v>252</v>
      </c>
      <c r="D138" s="22"/>
      <c r="E138" s="22"/>
      <c r="F138" s="22">
        <f>D138+E138</f>
        <v>0</v>
      </c>
      <c r="G138" s="38"/>
      <c r="H138" s="23"/>
      <c r="I138" s="73">
        <f>H138+F138</f>
        <v>0</v>
      </c>
      <c r="J138" s="50"/>
      <c r="K138" s="50"/>
      <c r="L138" s="50"/>
      <c r="M138" s="50"/>
    </row>
    <row r="139" spans="1:13" s="3" customFormat="1">
      <c r="A139" s="27">
        <v>125</v>
      </c>
      <c r="B139" s="27" t="s">
        <v>333</v>
      </c>
      <c r="C139" s="49" t="s">
        <v>252</v>
      </c>
      <c r="D139" s="22"/>
      <c r="E139" s="22"/>
      <c r="F139" s="22">
        <f>D139+E139</f>
        <v>0</v>
      </c>
      <c r="G139" s="38"/>
      <c r="H139" s="23"/>
      <c r="I139" s="73">
        <f>H139+F139</f>
        <v>0</v>
      </c>
      <c r="J139" s="50"/>
      <c r="K139" s="50"/>
      <c r="L139" s="50"/>
      <c r="M139" s="50"/>
    </row>
    <row r="140" spans="1:13" s="3" customFormat="1">
      <c r="A140" s="27">
        <v>126</v>
      </c>
      <c r="B140" s="27" t="s">
        <v>334</v>
      </c>
      <c r="C140" s="49" t="s">
        <v>252</v>
      </c>
      <c r="D140" s="22"/>
      <c r="E140" s="22"/>
      <c r="F140" s="22">
        <f>D140+E140</f>
        <v>0</v>
      </c>
      <c r="G140" s="38"/>
      <c r="H140" s="23"/>
      <c r="I140" s="73">
        <f>H140+F140</f>
        <v>0</v>
      </c>
      <c r="J140" s="50"/>
      <c r="K140" s="50"/>
      <c r="L140" s="50"/>
      <c r="M140" s="50"/>
    </row>
    <row r="141" spans="1:13" s="3" customFormat="1">
      <c r="A141" s="27">
        <v>127</v>
      </c>
      <c r="B141" s="27" t="s">
        <v>335</v>
      </c>
      <c r="C141" s="49" t="s">
        <v>252</v>
      </c>
      <c r="D141" s="22"/>
      <c r="E141" s="22"/>
      <c r="F141" s="22">
        <f>D141+E141</f>
        <v>0</v>
      </c>
      <c r="G141" s="38"/>
      <c r="H141" s="23"/>
      <c r="I141" s="73">
        <f>H141+F141</f>
        <v>0</v>
      </c>
      <c r="J141" s="50"/>
      <c r="K141" s="50"/>
      <c r="L141" s="50"/>
      <c r="M141" s="50"/>
    </row>
    <row r="142" spans="1:13" s="3" customFormat="1">
      <c r="A142" s="27"/>
      <c r="B142" s="27" t="s">
        <v>11</v>
      </c>
      <c r="C142" s="21"/>
      <c r="D142" s="22">
        <f>SUM(D137:D141)</f>
        <v>0</v>
      </c>
      <c r="E142" s="22">
        <f>SUM(E137:E141)</f>
        <v>0</v>
      </c>
      <c r="F142" s="22">
        <f>SUM(F137:F141)</f>
        <v>0</v>
      </c>
      <c r="G142" s="22"/>
      <c r="H142" s="22">
        <f>SUM(H137:H141)</f>
        <v>0</v>
      </c>
      <c r="I142" s="74">
        <f>SUM(I137:I141)</f>
        <v>0</v>
      </c>
      <c r="J142" s="50"/>
      <c r="K142" s="50"/>
      <c r="L142" s="50"/>
      <c r="M142" s="50"/>
    </row>
    <row r="143" spans="1:13" s="3" customFormat="1">
      <c r="A143" s="27">
        <v>128</v>
      </c>
      <c r="B143" s="27" t="s">
        <v>336</v>
      </c>
      <c r="C143" s="49" t="s">
        <v>252</v>
      </c>
      <c r="D143" s="22"/>
      <c r="E143" s="22"/>
      <c r="F143" s="22">
        <f>D143+E143</f>
        <v>0</v>
      </c>
      <c r="G143" s="38"/>
      <c r="H143" s="23"/>
      <c r="I143" s="73">
        <f>H143+F143</f>
        <v>0</v>
      </c>
      <c r="J143" s="50"/>
      <c r="K143" s="50"/>
      <c r="L143" s="50"/>
      <c r="M143" s="50"/>
    </row>
    <row r="144" spans="1:13" s="3" customFormat="1">
      <c r="A144" s="27">
        <v>129</v>
      </c>
      <c r="B144" s="27" t="s">
        <v>337</v>
      </c>
      <c r="C144" s="49" t="s">
        <v>3</v>
      </c>
      <c r="D144" s="22"/>
      <c r="E144" s="22"/>
      <c r="F144" s="22">
        <f t="shared" ref="F144:F156" si="8">D144+E144</f>
        <v>0</v>
      </c>
      <c r="G144" s="38"/>
      <c r="H144" s="23"/>
      <c r="I144" s="73">
        <f t="shared" ref="I144:I156" si="9">H144+F144</f>
        <v>0</v>
      </c>
      <c r="J144" s="78" t="s">
        <v>345</v>
      </c>
      <c r="K144" s="78" t="s">
        <v>345</v>
      </c>
      <c r="L144" s="50"/>
      <c r="M144" s="50"/>
    </row>
    <row r="145" spans="1:13" s="3" customFormat="1">
      <c r="A145" s="27">
        <v>130</v>
      </c>
      <c r="B145" s="27" t="s">
        <v>337</v>
      </c>
      <c r="C145" s="49" t="s">
        <v>5</v>
      </c>
      <c r="D145" s="22"/>
      <c r="E145" s="22"/>
      <c r="F145" s="22">
        <f t="shared" si="8"/>
        <v>0</v>
      </c>
      <c r="G145" s="38"/>
      <c r="H145" s="23"/>
      <c r="I145" s="73">
        <f t="shared" si="9"/>
        <v>0</v>
      </c>
      <c r="J145" s="78" t="s">
        <v>345</v>
      </c>
      <c r="K145" s="78" t="s">
        <v>345</v>
      </c>
      <c r="L145" s="50"/>
      <c r="M145" s="50"/>
    </row>
    <row r="146" spans="1:13" s="3" customFormat="1">
      <c r="A146" s="27">
        <v>131</v>
      </c>
      <c r="B146" s="27" t="s">
        <v>337</v>
      </c>
      <c r="C146" s="69" t="s">
        <v>71</v>
      </c>
      <c r="D146" s="22"/>
      <c r="E146" s="22"/>
      <c r="F146" s="22">
        <f t="shared" si="8"/>
        <v>0</v>
      </c>
      <c r="G146" s="38"/>
      <c r="H146" s="23"/>
      <c r="I146" s="73">
        <f t="shared" si="9"/>
        <v>0</v>
      </c>
      <c r="J146" s="78" t="s">
        <v>345</v>
      </c>
      <c r="K146" s="78" t="s">
        <v>345</v>
      </c>
      <c r="L146" s="50"/>
      <c r="M146" s="50"/>
    </row>
    <row r="147" spans="1:13" s="3" customFormat="1">
      <c r="A147" s="27">
        <v>132</v>
      </c>
      <c r="B147" s="27" t="s">
        <v>337</v>
      </c>
      <c r="C147" s="49" t="s">
        <v>252</v>
      </c>
      <c r="D147" s="22"/>
      <c r="E147" s="22"/>
      <c r="F147" s="22">
        <f t="shared" si="8"/>
        <v>0</v>
      </c>
      <c r="G147" s="38"/>
      <c r="H147" s="23"/>
      <c r="I147" s="73">
        <f t="shared" si="9"/>
        <v>0</v>
      </c>
      <c r="J147" s="78" t="s">
        <v>7</v>
      </c>
      <c r="K147" s="78" t="s">
        <v>7</v>
      </c>
      <c r="L147" s="50"/>
      <c r="M147" s="50"/>
    </row>
    <row r="148" spans="1:13" s="3" customFormat="1">
      <c r="A148" s="27">
        <v>133</v>
      </c>
      <c r="B148" s="27" t="s">
        <v>337</v>
      </c>
      <c r="C148" s="49" t="s">
        <v>6</v>
      </c>
      <c r="D148" s="22"/>
      <c r="E148" s="22"/>
      <c r="F148" s="22">
        <f t="shared" si="8"/>
        <v>0</v>
      </c>
      <c r="G148" s="38"/>
      <c r="H148" s="23"/>
      <c r="I148" s="73">
        <f t="shared" si="9"/>
        <v>0</v>
      </c>
      <c r="J148" s="78" t="s">
        <v>7</v>
      </c>
      <c r="K148" s="78" t="s">
        <v>345</v>
      </c>
      <c r="L148" s="50"/>
      <c r="M148" s="50"/>
    </row>
    <row r="149" spans="1:13" s="3" customFormat="1">
      <c r="A149" s="27">
        <v>134</v>
      </c>
      <c r="B149" s="27" t="s">
        <v>337</v>
      </c>
      <c r="C149" s="49" t="s">
        <v>8</v>
      </c>
      <c r="D149" s="22"/>
      <c r="E149" s="22"/>
      <c r="F149" s="22">
        <f t="shared" si="8"/>
        <v>0</v>
      </c>
      <c r="G149" s="38"/>
      <c r="H149" s="23"/>
      <c r="I149" s="73">
        <f t="shared" si="9"/>
        <v>0</v>
      </c>
      <c r="J149" s="78" t="s">
        <v>7</v>
      </c>
      <c r="K149" s="78" t="s">
        <v>7</v>
      </c>
      <c r="L149" s="50"/>
      <c r="M149" s="50"/>
    </row>
    <row r="150" spans="1:13" s="3" customFormat="1">
      <c r="A150" s="27">
        <v>135</v>
      </c>
      <c r="B150" s="27" t="s">
        <v>338</v>
      </c>
      <c r="C150" s="69" t="s">
        <v>71</v>
      </c>
      <c r="D150" s="22"/>
      <c r="E150" s="22"/>
      <c r="F150" s="22">
        <f t="shared" si="8"/>
        <v>0</v>
      </c>
      <c r="G150" s="38"/>
      <c r="H150" s="23"/>
      <c r="I150" s="73">
        <f t="shared" si="9"/>
        <v>0</v>
      </c>
      <c r="J150" s="50"/>
      <c r="K150" s="50"/>
      <c r="L150" s="50"/>
      <c r="M150" s="50"/>
    </row>
    <row r="151" spans="1:13" s="3" customFormat="1">
      <c r="A151" s="27">
        <v>136</v>
      </c>
      <c r="B151" s="27" t="s">
        <v>338</v>
      </c>
      <c r="C151" s="49" t="s">
        <v>252</v>
      </c>
      <c r="D151" s="22"/>
      <c r="E151" s="22"/>
      <c r="F151" s="22">
        <f t="shared" si="8"/>
        <v>0</v>
      </c>
      <c r="G151" s="38"/>
      <c r="H151" s="23"/>
      <c r="I151" s="73">
        <f t="shared" si="9"/>
        <v>0</v>
      </c>
      <c r="J151" s="50"/>
      <c r="K151" s="50"/>
      <c r="L151" s="50"/>
      <c r="M151" s="50"/>
    </row>
    <row r="152" spans="1:13" s="3" customFormat="1">
      <c r="A152" s="27">
        <v>137</v>
      </c>
      <c r="B152" s="27" t="s">
        <v>339</v>
      </c>
      <c r="C152" s="49" t="s">
        <v>5</v>
      </c>
      <c r="D152" s="22"/>
      <c r="E152" s="22"/>
      <c r="F152" s="22">
        <f t="shared" si="8"/>
        <v>0</v>
      </c>
      <c r="G152" s="38"/>
      <c r="H152" s="23"/>
      <c r="I152" s="73">
        <f t="shared" si="9"/>
        <v>0</v>
      </c>
      <c r="J152" s="50"/>
      <c r="K152" s="50"/>
      <c r="L152" s="50"/>
      <c r="M152" s="50"/>
    </row>
    <row r="153" spans="1:13" s="3" customFormat="1">
      <c r="A153" s="27">
        <v>138</v>
      </c>
      <c r="B153" s="27" t="s">
        <v>339</v>
      </c>
      <c r="C153" s="69" t="s">
        <v>71</v>
      </c>
      <c r="D153" s="22"/>
      <c r="E153" s="22"/>
      <c r="F153" s="22">
        <f t="shared" si="8"/>
        <v>0</v>
      </c>
      <c r="G153" s="38"/>
      <c r="H153" s="23"/>
      <c r="I153" s="73">
        <f t="shared" si="9"/>
        <v>0</v>
      </c>
      <c r="J153" s="50"/>
      <c r="K153" s="50"/>
      <c r="L153" s="50"/>
      <c r="M153" s="50"/>
    </row>
    <row r="154" spans="1:13" s="3" customFormat="1">
      <c r="A154" s="27">
        <v>139</v>
      </c>
      <c r="B154" s="27" t="s">
        <v>339</v>
      </c>
      <c r="C154" s="49" t="s">
        <v>252</v>
      </c>
      <c r="D154" s="22"/>
      <c r="E154" s="22"/>
      <c r="F154" s="22">
        <f t="shared" si="8"/>
        <v>0</v>
      </c>
      <c r="G154" s="38"/>
      <c r="H154" s="23"/>
      <c r="I154" s="73">
        <f t="shared" si="9"/>
        <v>0</v>
      </c>
      <c r="J154" s="50"/>
      <c r="K154" s="50"/>
      <c r="L154" s="50"/>
      <c r="M154" s="50"/>
    </row>
    <row r="155" spans="1:13" s="3" customFormat="1">
      <c r="A155" s="27">
        <v>140</v>
      </c>
      <c r="B155" s="27" t="s">
        <v>340</v>
      </c>
      <c r="C155" s="49" t="s">
        <v>5</v>
      </c>
      <c r="D155" s="22"/>
      <c r="E155" s="22"/>
      <c r="F155" s="22">
        <f t="shared" si="8"/>
        <v>0</v>
      </c>
      <c r="G155" s="38"/>
      <c r="H155" s="23"/>
      <c r="I155" s="73">
        <f t="shared" si="9"/>
        <v>0</v>
      </c>
      <c r="J155" s="50"/>
      <c r="K155" s="50"/>
      <c r="L155" s="50"/>
      <c r="M155" s="50"/>
    </row>
    <row r="156" spans="1:13" s="3" customFormat="1">
      <c r="A156" s="27">
        <v>141</v>
      </c>
      <c r="B156" s="27" t="s">
        <v>340</v>
      </c>
      <c r="C156" s="49" t="s">
        <v>252</v>
      </c>
      <c r="D156" s="22"/>
      <c r="E156" s="22"/>
      <c r="F156" s="22">
        <f t="shared" si="8"/>
        <v>0</v>
      </c>
      <c r="G156" s="38"/>
      <c r="H156" s="23"/>
      <c r="I156" s="73">
        <f t="shared" si="9"/>
        <v>0</v>
      </c>
      <c r="J156" s="50"/>
      <c r="K156" s="50"/>
      <c r="L156" s="50"/>
      <c r="M156" s="50"/>
    </row>
    <row r="157" spans="1:13" s="3" customFormat="1">
      <c r="A157" s="27"/>
      <c r="B157" s="27" t="s">
        <v>11</v>
      </c>
      <c r="C157" s="49"/>
      <c r="D157" s="22">
        <f>SUM(D143:D156)</f>
        <v>0</v>
      </c>
      <c r="E157" s="22">
        <f>SUM(E143:E156)</f>
        <v>0</v>
      </c>
      <c r="F157" s="22">
        <f>SUM(F143:F156)</f>
        <v>0</v>
      </c>
      <c r="G157" s="22"/>
      <c r="H157" s="22">
        <f>SUM(H143:H156)</f>
        <v>0</v>
      </c>
      <c r="I157" s="74">
        <f>SUM(I143:I156)</f>
        <v>0</v>
      </c>
      <c r="J157" s="50"/>
      <c r="K157" s="50"/>
      <c r="L157" s="50"/>
      <c r="M157" s="50"/>
    </row>
    <row r="158" spans="1:13" s="3" customFormat="1">
      <c r="A158" s="8"/>
      <c r="B158" s="8" t="s">
        <v>36</v>
      </c>
      <c r="C158" s="50"/>
      <c r="D158" s="5">
        <f>D19+D21+D24+D26+D82+D86+D99+D123+D125+D134+D136+D142+D157</f>
        <v>0</v>
      </c>
      <c r="E158" s="5">
        <f>E19+E21+E24+E26+E82+E86+E99+E123+E125+E134+E136+E142+E157</f>
        <v>0</v>
      </c>
      <c r="F158" s="5">
        <f>F19+F21+F24+F26+F82+F86+F99+F123+F125+F134+F136+F142+F157</f>
        <v>0</v>
      </c>
      <c r="G158" s="5"/>
      <c r="H158" s="5">
        <f>H19+H21+H24+H26+H82+H86+H99+H123+H125+H134+H136+H142+H157</f>
        <v>0</v>
      </c>
      <c r="I158" s="71">
        <f>I19+I21+I24+I26+I82+I86+I99+I123+I125+I134+I136+I142+I157</f>
        <v>0</v>
      </c>
      <c r="J158" s="50"/>
      <c r="K158" s="50"/>
      <c r="L158" s="50"/>
      <c r="M158" s="50"/>
    </row>
    <row r="159" spans="1:13">
      <c r="A159" s="1"/>
      <c r="B159" s="1"/>
      <c r="C159" s="1"/>
      <c r="D159" s="2"/>
      <c r="E159" s="2"/>
      <c r="F159" s="2"/>
      <c r="G159" s="2"/>
      <c r="H159" s="4"/>
      <c r="I159" s="28"/>
    </row>
    <row r="160" spans="1:13">
      <c r="I160" s="29"/>
    </row>
    <row r="161" spans="1:7" ht="18.75">
      <c r="A161" s="557"/>
      <c r="B161" s="557"/>
    </row>
    <row r="164" spans="1:7" ht="18.75">
      <c r="A164" s="557"/>
      <c r="B164" s="557"/>
      <c r="C164" s="30"/>
      <c r="D164" s="558"/>
      <c r="E164" s="558"/>
      <c r="F164" s="558"/>
      <c r="G164" s="558"/>
    </row>
    <row r="165" spans="1:7">
      <c r="C165" s="31"/>
    </row>
    <row r="166" spans="1:7">
      <c r="C166" s="31"/>
    </row>
    <row r="167" spans="1:7">
      <c r="C167" s="31"/>
    </row>
    <row r="168" spans="1:7" ht="18.75">
      <c r="A168" s="557"/>
      <c r="B168" s="557"/>
      <c r="C168" s="31"/>
      <c r="D168" s="558"/>
      <c r="E168" s="558"/>
      <c r="F168" s="558"/>
      <c r="G168" s="558"/>
    </row>
    <row r="169" spans="1:7">
      <c r="C169" s="31"/>
    </row>
    <row r="170" spans="1:7">
      <c r="C170" s="31"/>
    </row>
    <row r="171" spans="1:7">
      <c r="C171" s="31"/>
      <c r="D171" s="558"/>
      <c r="E171" s="558"/>
      <c r="F171" s="558"/>
    </row>
    <row r="172" spans="1:7" ht="18.75">
      <c r="A172" s="557"/>
      <c r="B172" s="557"/>
      <c r="C172" s="31"/>
    </row>
    <row r="173" spans="1:7">
      <c r="C173" s="31"/>
    </row>
    <row r="174" spans="1:7">
      <c r="C174" s="31"/>
    </row>
    <row r="175" spans="1:7">
      <c r="C175" s="31"/>
    </row>
    <row r="176" spans="1:7" ht="18.75">
      <c r="A176" s="557"/>
      <c r="B176" s="557"/>
      <c r="C176" s="31"/>
    </row>
    <row r="177" spans="3:9">
      <c r="C177" s="31"/>
    </row>
    <row r="178" spans="3:9">
      <c r="I178" s="29"/>
    </row>
    <row r="179" spans="3:9">
      <c r="I179" s="29"/>
    </row>
    <row r="180" spans="3:9">
      <c r="I180" s="29"/>
    </row>
    <row r="181" spans="3:9">
      <c r="I181" s="29"/>
    </row>
  </sheetData>
  <autoFilter ref="A1:L158">
    <filterColumn colId="4" showButton="0"/>
    <filterColumn colId="5" showButton="0"/>
    <filterColumn colId="6" showButton="0"/>
  </autoFilter>
  <mergeCells count="8">
    <mergeCell ref="A172:B172"/>
    <mergeCell ref="A176:B176"/>
    <mergeCell ref="A161:B161"/>
    <mergeCell ref="A164:B164"/>
    <mergeCell ref="D164:G164"/>
    <mergeCell ref="A168:B168"/>
    <mergeCell ref="D168:G168"/>
    <mergeCell ref="D171:F17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E2:L872"/>
  <sheetViews>
    <sheetView topLeftCell="C58" workbookViewId="0">
      <selection activeCell="E872" sqref="E2:E872"/>
    </sheetView>
  </sheetViews>
  <sheetFormatPr defaultRowHeight="15"/>
  <cols>
    <col min="8" max="8" width="64.42578125" customWidth="1"/>
    <col min="10" max="10" width="85.5703125" customWidth="1"/>
    <col min="12" max="12" width="50.7109375" customWidth="1"/>
  </cols>
  <sheetData>
    <row r="2" spans="5:12" ht="15.75">
      <c r="E2">
        <v>1</v>
      </c>
      <c r="H2" s="54" t="s">
        <v>118</v>
      </c>
      <c r="J2" s="87" t="s">
        <v>118</v>
      </c>
      <c r="L2" s="92" t="s">
        <v>346</v>
      </c>
    </row>
    <row r="3" spans="5:12" ht="15.75">
      <c r="E3">
        <v>2</v>
      </c>
      <c r="H3" s="79" t="s">
        <v>119</v>
      </c>
      <c r="J3" s="55" t="s">
        <v>120</v>
      </c>
      <c r="L3" s="92" t="s">
        <v>347</v>
      </c>
    </row>
    <row r="4" spans="5:12" ht="15.75">
      <c r="E4">
        <v>3</v>
      </c>
      <c r="H4" s="79" t="s">
        <v>120</v>
      </c>
      <c r="J4" s="55" t="s">
        <v>119</v>
      </c>
      <c r="L4" s="94" t="s">
        <v>184</v>
      </c>
    </row>
    <row r="5" spans="5:12" ht="15.75">
      <c r="E5">
        <v>4</v>
      </c>
      <c r="H5" s="57" t="s">
        <v>123</v>
      </c>
      <c r="J5" s="57" t="s">
        <v>123</v>
      </c>
      <c r="L5" s="93" t="s">
        <v>185</v>
      </c>
    </row>
    <row r="6" spans="5:12" ht="15.75">
      <c r="E6">
        <v>5</v>
      </c>
      <c r="H6" s="57" t="s">
        <v>124</v>
      </c>
      <c r="J6" s="57" t="s">
        <v>124</v>
      </c>
      <c r="L6" s="93" t="s">
        <v>186</v>
      </c>
    </row>
    <row r="7" spans="5:12" ht="15.75">
      <c r="E7">
        <v>6</v>
      </c>
      <c r="H7" s="64" t="s">
        <v>125</v>
      </c>
      <c r="J7" s="57" t="s">
        <v>125</v>
      </c>
      <c r="L7" s="94" t="s">
        <v>187</v>
      </c>
    </row>
    <row r="8" spans="5:12" ht="15.75">
      <c r="E8">
        <v>7</v>
      </c>
      <c r="H8" s="64" t="s">
        <v>126</v>
      </c>
      <c r="J8" s="57" t="s">
        <v>126</v>
      </c>
      <c r="L8" s="93" t="s">
        <v>188</v>
      </c>
    </row>
    <row r="9" spans="5:12" ht="15.75">
      <c r="E9">
        <v>8</v>
      </c>
      <c r="H9" s="64" t="s">
        <v>127</v>
      </c>
      <c r="J9" s="57" t="s">
        <v>127</v>
      </c>
      <c r="L9" s="93" t="s">
        <v>189</v>
      </c>
    </row>
    <row r="10" spans="5:12" ht="15.75">
      <c r="E10">
        <v>9</v>
      </c>
      <c r="H10" s="64" t="s">
        <v>128</v>
      </c>
      <c r="J10" s="57" t="s">
        <v>128</v>
      </c>
      <c r="L10" s="93" t="s">
        <v>190</v>
      </c>
    </row>
    <row r="11" spans="5:12" ht="15.75">
      <c r="E11">
        <v>10</v>
      </c>
      <c r="H11" s="64" t="s">
        <v>129</v>
      </c>
      <c r="J11" s="57" t="s">
        <v>129</v>
      </c>
      <c r="L11" s="93" t="s">
        <v>191</v>
      </c>
    </row>
    <row r="12" spans="5:12" ht="15.75">
      <c r="E12">
        <v>11</v>
      </c>
      <c r="H12" s="64" t="s">
        <v>130</v>
      </c>
      <c r="J12" s="57" t="s">
        <v>130</v>
      </c>
      <c r="L12" s="93" t="s">
        <v>192</v>
      </c>
    </row>
    <row r="13" spans="5:12" ht="15.75">
      <c r="E13">
        <v>12</v>
      </c>
      <c r="H13" s="64" t="s">
        <v>131</v>
      </c>
      <c r="J13" s="57" t="s">
        <v>131</v>
      </c>
      <c r="L13" s="93" t="s">
        <v>193</v>
      </c>
    </row>
    <row r="14" spans="5:12" ht="15.75">
      <c r="E14">
        <v>13</v>
      </c>
      <c r="H14" s="64" t="s">
        <v>132</v>
      </c>
      <c r="J14" s="57" t="s">
        <v>132</v>
      </c>
      <c r="L14" s="93" t="s">
        <v>194</v>
      </c>
    </row>
    <row r="15" spans="5:12" ht="15.75">
      <c r="E15">
        <v>14</v>
      </c>
      <c r="H15" s="86" t="s">
        <v>247</v>
      </c>
      <c r="J15" s="86" t="s">
        <v>247</v>
      </c>
      <c r="L15" s="95" t="s">
        <v>195</v>
      </c>
    </row>
    <row r="16" spans="5:12" ht="15.75">
      <c r="E16">
        <v>15</v>
      </c>
      <c r="H16" s="86" t="s">
        <v>248</v>
      </c>
      <c r="J16" s="86" t="s">
        <v>248</v>
      </c>
      <c r="L16" s="95" t="s">
        <v>196</v>
      </c>
    </row>
    <row r="17" spans="5:12" ht="15.75">
      <c r="E17">
        <v>16</v>
      </c>
      <c r="H17" s="86" t="s">
        <v>249</v>
      </c>
      <c r="J17" s="86" t="s">
        <v>249</v>
      </c>
      <c r="L17" s="95" t="s">
        <v>197</v>
      </c>
    </row>
    <row r="18" spans="5:12" ht="15.75">
      <c r="E18">
        <v>17</v>
      </c>
      <c r="H18" s="86" t="s">
        <v>250</v>
      </c>
      <c r="J18" s="86" t="s">
        <v>250</v>
      </c>
      <c r="L18" s="95" t="s">
        <v>245</v>
      </c>
    </row>
    <row r="19" spans="5:12" ht="31.5">
      <c r="E19">
        <v>18</v>
      </c>
      <c r="H19" s="65" t="s">
        <v>133</v>
      </c>
      <c r="J19" s="66" t="s">
        <v>133</v>
      </c>
      <c r="L19" s="96" t="s">
        <v>198</v>
      </c>
    </row>
    <row r="20" spans="5:12" ht="15.75">
      <c r="E20">
        <v>19</v>
      </c>
      <c r="H20" s="65" t="s">
        <v>134</v>
      </c>
      <c r="J20" s="66" t="s">
        <v>134</v>
      </c>
      <c r="L20" s="95" t="s">
        <v>199</v>
      </c>
    </row>
    <row r="21" spans="5:12" ht="15.75">
      <c r="E21">
        <v>20</v>
      </c>
      <c r="H21" s="65" t="s">
        <v>135</v>
      </c>
      <c r="J21" s="66" t="s">
        <v>135</v>
      </c>
      <c r="L21" s="95" t="s">
        <v>200</v>
      </c>
    </row>
    <row r="22" spans="5:12" ht="15.75">
      <c r="E22">
        <v>21</v>
      </c>
      <c r="H22" s="65" t="s">
        <v>136</v>
      </c>
      <c r="J22" s="66" t="s">
        <v>136</v>
      </c>
      <c r="L22" s="95" t="s">
        <v>201</v>
      </c>
    </row>
    <row r="23" spans="5:12" ht="15.75">
      <c r="E23">
        <v>22</v>
      </c>
      <c r="H23" s="65" t="s">
        <v>137</v>
      </c>
      <c r="J23" s="66" t="s">
        <v>137</v>
      </c>
      <c r="L23" s="95" t="s">
        <v>202</v>
      </c>
    </row>
    <row r="24" spans="5:12" ht="15.75">
      <c r="E24">
        <v>23</v>
      </c>
      <c r="H24" s="65" t="s">
        <v>138</v>
      </c>
      <c r="J24" s="66" t="s">
        <v>138</v>
      </c>
      <c r="L24" s="95" t="s">
        <v>203</v>
      </c>
    </row>
    <row r="25" spans="5:12" ht="15.75">
      <c r="E25">
        <v>24</v>
      </c>
      <c r="H25" s="80" t="s">
        <v>139</v>
      </c>
      <c r="J25" s="58" t="s">
        <v>139</v>
      </c>
      <c r="L25" s="97" t="s">
        <v>348</v>
      </c>
    </row>
    <row r="26" spans="5:12" ht="15.75">
      <c r="E26">
        <v>25</v>
      </c>
      <c r="H26" s="80" t="s">
        <v>140</v>
      </c>
      <c r="J26" s="58" t="s">
        <v>140</v>
      </c>
      <c r="L26" s="91" t="s">
        <v>227</v>
      </c>
    </row>
    <row r="27" spans="5:12" ht="15.75">
      <c r="E27">
        <v>26</v>
      </c>
      <c r="H27" s="65" t="s">
        <v>141</v>
      </c>
      <c r="J27" s="66" t="s">
        <v>141</v>
      </c>
    </row>
    <row r="28" spans="5:12" ht="15.75">
      <c r="E28">
        <v>27</v>
      </c>
      <c r="H28" s="65" t="s">
        <v>142</v>
      </c>
      <c r="J28" s="66" t="s">
        <v>142</v>
      </c>
    </row>
    <row r="29" spans="5:12" ht="15.75">
      <c r="E29">
        <v>28</v>
      </c>
      <c r="H29" s="80" t="s">
        <v>143</v>
      </c>
      <c r="J29" s="58" t="s">
        <v>143</v>
      </c>
    </row>
    <row r="30" spans="5:12" ht="15.75">
      <c r="E30">
        <v>29</v>
      </c>
      <c r="H30" s="80" t="s">
        <v>144</v>
      </c>
      <c r="J30" s="58" t="s">
        <v>144</v>
      </c>
    </row>
    <row r="31" spans="5:12" ht="15.75">
      <c r="E31">
        <v>30</v>
      </c>
      <c r="H31" s="80" t="s">
        <v>145</v>
      </c>
      <c r="J31" s="58" t="s">
        <v>145</v>
      </c>
    </row>
    <row r="32" spans="5:12" ht="15.75">
      <c r="E32">
        <v>31</v>
      </c>
      <c r="H32" s="80" t="s">
        <v>146</v>
      </c>
      <c r="J32" s="58" t="s">
        <v>146</v>
      </c>
    </row>
    <row r="33" spans="5:10" ht="15.75">
      <c r="E33">
        <v>32</v>
      </c>
      <c r="H33" s="80" t="s">
        <v>147</v>
      </c>
      <c r="J33" s="58" t="s">
        <v>147</v>
      </c>
    </row>
    <row r="34" spans="5:10" ht="15.75">
      <c r="E34">
        <v>33</v>
      </c>
      <c r="H34" s="80" t="s">
        <v>148</v>
      </c>
      <c r="J34" s="58" t="s">
        <v>148</v>
      </c>
    </row>
    <row r="35" spans="5:10" ht="15.75">
      <c r="E35">
        <v>34</v>
      </c>
      <c r="H35" s="80" t="s">
        <v>149</v>
      </c>
      <c r="J35" s="58" t="s">
        <v>149</v>
      </c>
    </row>
    <row r="36" spans="5:10" ht="15.75">
      <c r="E36">
        <v>35</v>
      </c>
      <c r="H36" s="80" t="s">
        <v>151</v>
      </c>
      <c r="J36" s="58" t="s">
        <v>151</v>
      </c>
    </row>
    <row r="37" spans="5:10" ht="15.75">
      <c r="E37">
        <v>36</v>
      </c>
      <c r="H37" s="55" t="s">
        <v>152</v>
      </c>
      <c r="J37" s="55" t="s">
        <v>152</v>
      </c>
    </row>
    <row r="38" spans="5:10" ht="15.75">
      <c r="E38">
        <v>37</v>
      </c>
      <c r="H38" s="55" t="s">
        <v>153</v>
      </c>
      <c r="J38" s="55" t="s">
        <v>153</v>
      </c>
    </row>
    <row r="39" spans="5:10" ht="15.75">
      <c r="E39">
        <v>38</v>
      </c>
      <c r="H39" s="55" t="s">
        <v>154</v>
      </c>
      <c r="J39" s="55" t="s">
        <v>154</v>
      </c>
    </row>
    <row r="40" spans="5:10" ht="15.75">
      <c r="E40">
        <v>39</v>
      </c>
      <c r="H40" s="55" t="s">
        <v>155</v>
      </c>
      <c r="J40" s="55" t="s">
        <v>155</v>
      </c>
    </row>
    <row r="41" spans="5:10" ht="15.75">
      <c r="E41">
        <v>40</v>
      </c>
      <c r="H41" s="55" t="s">
        <v>156</v>
      </c>
      <c r="J41" s="55" t="s">
        <v>156</v>
      </c>
    </row>
    <row r="42" spans="5:10" ht="15.75">
      <c r="E42">
        <v>41</v>
      </c>
      <c r="H42" s="55" t="s">
        <v>157</v>
      </c>
      <c r="J42" s="55" t="s">
        <v>157</v>
      </c>
    </row>
    <row r="43" spans="5:10" ht="15.75">
      <c r="E43">
        <v>42</v>
      </c>
      <c r="H43" s="55" t="s">
        <v>158</v>
      </c>
      <c r="J43" s="55" t="s">
        <v>158</v>
      </c>
    </row>
    <row r="44" spans="5:10" ht="15.75">
      <c r="E44">
        <v>43</v>
      </c>
      <c r="H44" s="55" t="s">
        <v>159</v>
      </c>
      <c r="J44" s="55" t="s">
        <v>159</v>
      </c>
    </row>
    <row r="45" spans="5:10" ht="15.75">
      <c r="E45">
        <v>44</v>
      </c>
      <c r="H45" s="55" t="s">
        <v>160</v>
      </c>
      <c r="J45" s="55" t="s">
        <v>160</v>
      </c>
    </row>
    <row r="46" spans="5:10" ht="15.75">
      <c r="E46">
        <v>45</v>
      </c>
      <c r="H46" s="55" t="s">
        <v>346</v>
      </c>
      <c r="J46" s="55" t="s">
        <v>161</v>
      </c>
    </row>
    <row r="47" spans="5:10" ht="15.75">
      <c r="E47">
        <v>46</v>
      </c>
      <c r="H47" s="55" t="s">
        <v>162</v>
      </c>
      <c r="J47" s="55" t="s">
        <v>162</v>
      </c>
    </row>
    <row r="48" spans="5:10" ht="15.75">
      <c r="E48">
        <v>47</v>
      </c>
      <c r="H48" s="55" t="s">
        <v>163</v>
      </c>
      <c r="J48" s="55" t="s">
        <v>163</v>
      </c>
    </row>
    <row r="49" spans="5:10" ht="15.75">
      <c r="E49">
        <v>48</v>
      </c>
      <c r="H49" s="55" t="s">
        <v>347</v>
      </c>
      <c r="J49" s="55" t="s">
        <v>164</v>
      </c>
    </row>
    <row r="50" spans="5:10" ht="15.75">
      <c r="E50">
        <v>49</v>
      </c>
      <c r="H50" s="64" t="s">
        <v>165</v>
      </c>
      <c r="J50" s="57" t="s">
        <v>165</v>
      </c>
    </row>
    <row r="51" spans="5:10" ht="15.75">
      <c r="E51">
        <v>50</v>
      </c>
      <c r="H51" s="64" t="s">
        <v>166</v>
      </c>
      <c r="J51" s="57" t="s">
        <v>166</v>
      </c>
    </row>
    <row r="52" spans="5:10" ht="15.75">
      <c r="E52">
        <v>51</v>
      </c>
      <c r="H52" s="64" t="s">
        <v>167</v>
      </c>
      <c r="J52" s="57" t="s">
        <v>167</v>
      </c>
    </row>
    <row r="53" spans="5:10" ht="15.75">
      <c r="E53">
        <v>52</v>
      </c>
      <c r="H53" s="64" t="s">
        <v>168</v>
      </c>
      <c r="J53" s="57" t="s">
        <v>168</v>
      </c>
    </row>
    <row r="54" spans="5:10" ht="15.75">
      <c r="E54">
        <v>53</v>
      </c>
      <c r="H54" s="80" t="s">
        <v>172</v>
      </c>
      <c r="J54" s="58" t="s">
        <v>172</v>
      </c>
    </row>
    <row r="55" spans="5:10" ht="15.75">
      <c r="E55">
        <v>54</v>
      </c>
      <c r="H55" s="80" t="s">
        <v>173</v>
      </c>
      <c r="J55" s="58" t="s">
        <v>173</v>
      </c>
    </row>
    <row r="56" spans="5:10" ht="15.75">
      <c r="E56">
        <v>55</v>
      </c>
      <c r="H56" s="80" t="s">
        <v>174</v>
      </c>
      <c r="J56" s="58" t="s">
        <v>174</v>
      </c>
    </row>
    <row r="57" spans="5:10" ht="15.75">
      <c r="E57">
        <v>56</v>
      </c>
      <c r="H57" s="58" t="s">
        <v>175</v>
      </c>
      <c r="J57" s="58" t="s">
        <v>175</v>
      </c>
    </row>
    <row r="58" spans="5:10" ht="15.75">
      <c r="E58">
        <v>57</v>
      </c>
      <c r="H58" s="80" t="s">
        <v>176</v>
      </c>
      <c r="J58" s="58" t="s">
        <v>176</v>
      </c>
    </row>
    <row r="59" spans="5:10" ht="15.75">
      <c r="E59">
        <v>58</v>
      </c>
      <c r="H59" s="80" t="s">
        <v>177</v>
      </c>
      <c r="J59" s="58" t="s">
        <v>177</v>
      </c>
    </row>
    <row r="60" spans="5:10" ht="15.75">
      <c r="E60">
        <v>59</v>
      </c>
      <c r="H60" s="59" t="s">
        <v>178</v>
      </c>
      <c r="J60" s="88" t="s">
        <v>178</v>
      </c>
    </row>
    <row r="61" spans="5:10" ht="15.75">
      <c r="E61">
        <v>60</v>
      </c>
      <c r="H61" s="80" t="s">
        <v>179</v>
      </c>
      <c r="J61" s="58" t="s">
        <v>179</v>
      </c>
    </row>
    <row r="62" spans="5:10" ht="15.75">
      <c r="E62">
        <v>61</v>
      </c>
      <c r="H62" s="80" t="s">
        <v>182</v>
      </c>
      <c r="J62" s="58" t="s">
        <v>182</v>
      </c>
    </row>
    <row r="63" spans="5:10" ht="15.75">
      <c r="E63">
        <v>62</v>
      </c>
      <c r="H63" s="80" t="s">
        <v>183</v>
      </c>
      <c r="J63" s="58" t="s">
        <v>183</v>
      </c>
    </row>
    <row r="64" spans="5:10" ht="15.75">
      <c r="E64">
        <v>63</v>
      </c>
      <c r="H64" s="67" t="s">
        <v>184</v>
      </c>
      <c r="J64" s="58" t="s">
        <v>349</v>
      </c>
    </row>
    <row r="65" spans="5:10" ht="15.75">
      <c r="E65">
        <v>64</v>
      </c>
      <c r="H65" s="59" t="s">
        <v>185</v>
      </c>
      <c r="J65" s="58" t="s">
        <v>350</v>
      </c>
    </row>
    <row r="66" spans="5:10" ht="15.75">
      <c r="E66">
        <v>65</v>
      </c>
      <c r="H66" s="59" t="s">
        <v>186</v>
      </c>
      <c r="J66" s="58" t="s">
        <v>351</v>
      </c>
    </row>
    <row r="67" spans="5:10" ht="15.75">
      <c r="E67">
        <v>66</v>
      </c>
      <c r="H67" s="67" t="s">
        <v>187</v>
      </c>
      <c r="J67" s="58" t="s">
        <v>352</v>
      </c>
    </row>
    <row r="68" spans="5:10" ht="15.75">
      <c r="E68">
        <v>67</v>
      </c>
      <c r="H68" s="59" t="s">
        <v>188</v>
      </c>
      <c r="J68" s="58" t="s">
        <v>353</v>
      </c>
    </row>
    <row r="69" spans="5:10" ht="15.75">
      <c r="E69">
        <v>68</v>
      </c>
      <c r="H69" s="59" t="s">
        <v>189</v>
      </c>
      <c r="J69" s="58" t="s">
        <v>354</v>
      </c>
    </row>
    <row r="70" spans="5:10" ht="15.75">
      <c r="E70">
        <v>69</v>
      </c>
      <c r="H70" s="59" t="s">
        <v>190</v>
      </c>
      <c r="J70" s="58" t="s">
        <v>355</v>
      </c>
    </row>
    <row r="71" spans="5:10" ht="15.75">
      <c r="E71">
        <v>70</v>
      </c>
      <c r="H71" s="59" t="s">
        <v>191</v>
      </c>
      <c r="J71" s="58" t="s">
        <v>356</v>
      </c>
    </row>
    <row r="72" spans="5:10" ht="15.75">
      <c r="E72">
        <v>71</v>
      </c>
      <c r="H72" s="59" t="s">
        <v>192</v>
      </c>
      <c r="J72" s="58" t="s">
        <v>357</v>
      </c>
    </row>
    <row r="73" spans="5:10" ht="15.75">
      <c r="E73">
        <v>72</v>
      </c>
      <c r="H73" s="59" t="s">
        <v>193</v>
      </c>
      <c r="J73" s="58" t="s">
        <v>358</v>
      </c>
    </row>
    <row r="74" spans="5:10" ht="15.75">
      <c r="E74">
        <v>73</v>
      </c>
      <c r="H74" s="59" t="s">
        <v>194</v>
      </c>
      <c r="J74" s="58" t="s">
        <v>359</v>
      </c>
    </row>
    <row r="75" spans="5:10" ht="15.75">
      <c r="E75">
        <v>74</v>
      </c>
      <c r="H75" s="60" t="s">
        <v>195</v>
      </c>
      <c r="J75" s="58" t="s">
        <v>360</v>
      </c>
    </row>
    <row r="76" spans="5:10" ht="15.75">
      <c r="E76">
        <v>75</v>
      </c>
      <c r="H76" s="60" t="s">
        <v>196</v>
      </c>
      <c r="J76" s="58" t="s">
        <v>361</v>
      </c>
    </row>
    <row r="77" spans="5:10" ht="15.75">
      <c r="E77">
        <v>76</v>
      </c>
      <c r="H77" s="60" t="s">
        <v>197</v>
      </c>
      <c r="J77" s="58" t="s">
        <v>362</v>
      </c>
    </row>
    <row r="78" spans="5:10" ht="15.75">
      <c r="E78">
        <v>77</v>
      </c>
      <c r="H78" s="60" t="s">
        <v>245</v>
      </c>
      <c r="J78" s="58" t="s">
        <v>363</v>
      </c>
    </row>
    <row r="79" spans="5:10" ht="15.75">
      <c r="E79">
        <v>78</v>
      </c>
      <c r="H79" s="81" t="s">
        <v>198</v>
      </c>
      <c r="J79" s="58" t="s">
        <v>364</v>
      </c>
    </row>
    <row r="80" spans="5:10" ht="15.75">
      <c r="E80">
        <v>79</v>
      </c>
      <c r="H80" s="60" t="s">
        <v>199</v>
      </c>
      <c r="J80" s="58" t="s">
        <v>365</v>
      </c>
    </row>
    <row r="81" spans="5:10" ht="15.75">
      <c r="E81">
        <v>80</v>
      </c>
      <c r="H81" s="60" t="s">
        <v>200</v>
      </c>
      <c r="J81" s="58" t="s">
        <v>366</v>
      </c>
    </row>
    <row r="82" spans="5:10" ht="15.75">
      <c r="E82">
        <v>81</v>
      </c>
      <c r="H82" s="60" t="s">
        <v>201</v>
      </c>
      <c r="J82" s="58" t="s">
        <v>367</v>
      </c>
    </row>
    <row r="83" spans="5:10" ht="15.75">
      <c r="E83">
        <v>82</v>
      </c>
      <c r="H83" s="60" t="s">
        <v>202</v>
      </c>
      <c r="J83" s="58" t="s">
        <v>368</v>
      </c>
    </row>
    <row r="84" spans="5:10" ht="15.75">
      <c r="E84">
        <v>83</v>
      </c>
      <c r="H84" s="60" t="s">
        <v>203</v>
      </c>
      <c r="J84" s="58" t="s">
        <v>369</v>
      </c>
    </row>
    <row r="85" spans="5:10" ht="15.75">
      <c r="E85">
        <v>84</v>
      </c>
      <c r="H85" s="61" t="s">
        <v>205</v>
      </c>
      <c r="J85" s="55" t="s">
        <v>205</v>
      </c>
    </row>
    <row r="86" spans="5:10" ht="15.75">
      <c r="E86">
        <v>85</v>
      </c>
      <c r="H86" s="64" t="s">
        <v>207</v>
      </c>
      <c r="J86" s="57" t="s">
        <v>207</v>
      </c>
    </row>
    <row r="87" spans="5:10" ht="15.75">
      <c r="E87">
        <v>86</v>
      </c>
      <c r="H87" s="83" t="s">
        <v>208</v>
      </c>
      <c r="J87" s="89" t="s">
        <v>208</v>
      </c>
    </row>
    <row r="88" spans="5:10" ht="15.75">
      <c r="E88">
        <v>87</v>
      </c>
      <c r="H88" s="83" t="s">
        <v>209</v>
      </c>
      <c r="J88" s="89" t="s">
        <v>209</v>
      </c>
    </row>
    <row r="89" spans="5:10" ht="15.75">
      <c r="E89">
        <v>88</v>
      </c>
      <c r="H89" s="82" t="s">
        <v>210</v>
      </c>
      <c r="J89" s="58" t="s">
        <v>210</v>
      </c>
    </row>
    <row r="90" spans="5:10" ht="15.75">
      <c r="E90">
        <v>89</v>
      </c>
      <c r="H90" s="82" t="s">
        <v>211</v>
      </c>
      <c r="J90" s="58" t="s">
        <v>211</v>
      </c>
    </row>
    <row r="91" spans="5:10" ht="15.75">
      <c r="E91">
        <v>90</v>
      </c>
      <c r="H91" s="83" t="s">
        <v>212</v>
      </c>
      <c r="J91" s="89" t="s">
        <v>212</v>
      </c>
    </row>
    <row r="92" spans="5:10" ht="15.75">
      <c r="E92">
        <v>91</v>
      </c>
      <c r="H92" s="98" t="s">
        <v>348</v>
      </c>
    </row>
    <row r="93" spans="5:10" ht="15.75">
      <c r="E93">
        <v>92</v>
      </c>
      <c r="H93" s="55" t="s">
        <v>214</v>
      </c>
      <c r="J93" s="55" t="s">
        <v>214</v>
      </c>
    </row>
    <row r="94" spans="5:10" ht="15.75">
      <c r="E94">
        <v>93</v>
      </c>
      <c r="H94" s="63" t="s">
        <v>215</v>
      </c>
      <c r="J94" s="90" t="s">
        <v>215</v>
      </c>
    </row>
    <row r="95" spans="5:10" ht="15.75">
      <c r="E95">
        <v>94</v>
      </c>
      <c r="H95" s="63" t="s">
        <v>246</v>
      </c>
      <c r="J95" s="90" t="s">
        <v>246</v>
      </c>
    </row>
    <row r="96" spans="5:10" ht="15.75">
      <c r="E96">
        <v>95</v>
      </c>
      <c r="H96" s="55" t="s">
        <v>216</v>
      </c>
      <c r="J96" s="55" t="s">
        <v>216</v>
      </c>
    </row>
    <row r="97" spans="5:10" ht="15.75">
      <c r="E97">
        <v>96</v>
      </c>
      <c r="H97" s="55" t="s">
        <v>217</v>
      </c>
      <c r="J97" s="55" t="s">
        <v>217</v>
      </c>
    </row>
    <row r="98" spans="5:10" ht="15.75">
      <c r="E98">
        <v>97</v>
      </c>
      <c r="H98" s="84" t="s">
        <v>218</v>
      </c>
      <c r="J98" s="55" t="s">
        <v>218</v>
      </c>
    </row>
    <row r="99" spans="5:10" ht="15.75">
      <c r="E99">
        <v>98</v>
      </c>
      <c r="H99" s="55" t="s">
        <v>219</v>
      </c>
      <c r="J99" s="55" t="s">
        <v>219</v>
      </c>
    </row>
    <row r="100" spans="5:10" ht="15.75">
      <c r="E100">
        <v>99</v>
      </c>
      <c r="H100" s="55" t="s">
        <v>220</v>
      </c>
      <c r="J100" s="55" t="s">
        <v>220</v>
      </c>
    </row>
    <row r="101" spans="5:10" ht="15.75">
      <c r="E101">
        <v>100</v>
      </c>
      <c r="H101" s="63" t="s">
        <v>221</v>
      </c>
      <c r="J101" s="90" t="s">
        <v>221</v>
      </c>
    </row>
    <row r="102" spans="5:10" ht="15.75">
      <c r="E102">
        <v>101</v>
      </c>
      <c r="H102" s="63" t="s">
        <v>222</v>
      </c>
      <c r="J102" s="90" t="s">
        <v>222</v>
      </c>
    </row>
    <row r="103" spans="5:10" ht="15.75">
      <c r="E103">
        <v>102</v>
      </c>
      <c r="H103" s="63" t="s">
        <v>223</v>
      </c>
      <c r="J103" s="90" t="s">
        <v>223</v>
      </c>
    </row>
    <row r="104" spans="5:10" ht="15.75">
      <c r="E104">
        <v>103</v>
      </c>
      <c r="H104" s="63" t="s">
        <v>225</v>
      </c>
      <c r="J104" s="90" t="s">
        <v>225</v>
      </c>
    </row>
    <row r="105" spans="5:10" ht="15.75">
      <c r="E105">
        <v>104</v>
      </c>
      <c r="H105" s="98" t="s">
        <v>227</v>
      </c>
    </row>
    <row r="106" spans="5:10" ht="15.75">
      <c r="E106">
        <v>105</v>
      </c>
      <c r="H106" s="55" t="s">
        <v>229</v>
      </c>
      <c r="J106" s="55" t="s">
        <v>229</v>
      </c>
    </row>
    <row r="107" spans="5:10" ht="15.75">
      <c r="E107">
        <v>106</v>
      </c>
      <c r="H107" s="55" t="s">
        <v>230</v>
      </c>
      <c r="J107" s="55" t="s">
        <v>230</v>
      </c>
    </row>
    <row r="108" spans="5:10" ht="15.75">
      <c r="E108">
        <v>107</v>
      </c>
      <c r="H108" s="55" t="s">
        <v>231</v>
      </c>
      <c r="J108" s="55" t="s">
        <v>231</v>
      </c>
    </row>
    <row r="109" spans="5:10" ht="15.75">
      <c r="E109">
        <v>108</v>
      </c>
      <c r="H109" s="55" t="s">
        <v>232</v>
      </c>
      <c r="J109" s="55" t="s">
        <v>232</v>
      </c>
    </row>
    <row r="110" spans="5:10" ht="15.75">
      <c r="E110">
        <v>109</v>
      </c>
      <c r="H110" s="80" t="s">
        <v>233</v>
      </c>
      <c r="J110" s="58" t="s">
        <v>233</v>
      </c>
    </row>
    <row r="111" spans="5:10" ht="15.75">
      <c r="E111">
        <v>110</v>
      </c>
      <c r="H111" s="80" t="s">
        <v>234</v>
      </c>
      <c r="J111" s="58" t="s">
        <v>234</v>
      </c>
    </row>
    <row r="112" spans="5:10" ht="15.75">
      <c r="E112">
        <v>111</v>
      </c>
      <c r="H112" s="85" t="s">
        <v>237</v>
      </c>
      <c r="J112" s="90" t="s">
        <v>237</v>
      </c>
    </row>
    <row r="113" spans="5:10" ht="15.75">
      <c r="E113">
        <v>112</v>
      </c>
      <c r="H113" s="59" t="s">
        <v>240</v>
      </c>
      <c r="J113" s="88" t="s">
        <v>240</v>
      </c>
    </row>
    <row r="114" spans="5:10" ht="15.75">
      <c r="E114">
        <v>113</v>
      </c>
      <c r="H114" s="60" t="s">
        <v>241</v>
      </c>
      <c r="J114" s="88" t="s">
        <v>241</v>
      </c>
    </row>
    <row r="115" spans="5:10" ht="15.75">
      <c r="E115">
        <v>114</v>
      </c>
      <c r="H115" s="59" t="s">
        <v>242</v>
      </c>
      <c r="J115" s="88" t="s">
        <v>242</v>
      </c>
    </row>
    <row r="116" spans="5:10" ht="15.75">
      <c r="E116">
        <v>115</v>
      </c>
      <c r="J116" s="94"/>
    </row>
    <row r="117" spans="5:10" ht="15.75">
      <c r="E117">
        <v>116</v>
      </c>
      <c r="J117" s="93"/>
    </row>
    <row r="118" spans="5:10" ht="15.75">
      <c r="E118">
        <v>117</v>
      </c>
      <c r="J118" s="93"/>
    </row>
    <row r="119" spans="5:10" ht="15.75">
      <c r="E119">
        <v>118</v>
      </c>
      <c r="J119" s="94"/>
    </row>
    <row r="120" spans="5:10" ht="15.75">
      <c r="E120">
        <v>119</v>
      </c>
      <c r="J120" s="93"/>
    </row>
    <row r="121" spans="5:10" ht="15.75">
      <c r="E121">
        <v>120</v>
      </c>
      <c r="J121" s="93"/>
    </row>
    <row r="122" spans="5:10" ht="15.75">
      <c r="E122">
        <v>121</v>
      </c>
      <c r="J122" s="93"/>
    </row>
    <row r="123" spans="5:10" ht="15.75">
      <c r="E123">
        <v>122</v>
      </c>
      <c r="J123" s="93"/>
    </row>
    <row r="124" spans="5:10" ht="15.75">
      <c r="E124">
        <v>123</v>
      </c>
      <c r="J124" s="93"/>
    </row>
    <row r="125" spans="5:10" ht="15.75">
      <c r="E125">
        <v>124</v>
      </c>
      <c r="J125" s="93"/>
    </row>
    <row r="126" spans="5:10" ht="15.75">
      <c r="E126">
        <v>125</v>
      </c>
      <c r="J126" s="93"/>
    </row>
    <row r="127" spans="5:10" ht="15.75">
      <c r="E127">
        <v>126</v>
      </c>
      <c r="J127" s="95"/>
    </row>
    <row r="128" spans="5:10" ht="15.75">
      <c r="E128">
        <v>127</v>
      </c>
      <c r="J128" s="95"/>
    </row>
    <row r="129" spans="5:10" ht="15.75">
      <c r="E129">
        <v>128</v>
      </c>
      <c r="J129" s="95"/>
    </row>
    <row r="130" spans="5:10" ht="15.75">
      <c r="E130">
        <v>129</v>
      </c>
      <c r="J130" s="95"/>
    </row>
    <row r="131" spans="5:10" ht="15.75">
      <c r="E131">
        <v>130</v>
      </c>
      <c r="J131" s="96"/>
    </row>
    <row r="132" spans="5:10" ht="15.75">
      <c r="E132">
        <v>131</v>
      </c>
      <c r="J132" s="95"/>
    </row>
    <row r="133" spans="5:10" ht="15.75">
      <c r="E133">
        <v>132</v>
      </c>
      <c r="J133" s="95"/>
    </row>
    <row r="134" spans="5:10" ht="15.75">
      <c r="E134">
        <v>133</v>
      </c>
      <c r="J134" s="95"/>
    </row>
    <row r="135" spans="5:10" ht="15.75">
      <c r="E135">
        <v>134</v>
      </c>
      <c r="J135" s="95"/>
    </row>
    <row r="136" spans="5:10" ht="15.75">
      <c r="E136">
        <v>135</v>
      </c>
      <c r="J136" s="95"/>
    </row>
    <row r="137" spans="5:10" ht="15.75">
      <c r="E137">
        <v>136</v>
      </c>
      <c r="J137" s="97"/>
    </row>
    <row r="138" spans="5:10" ht="15.75">
      <c r="E138">
        <v>137</v>
      </c>
      <c r="J138" s="91"/>
    </row>
    <row r="139" spans="5:10">
      <c r="E139">
        <v>138</v>
      </c>
    </row>
    <row r="140" spans="5:10">
      <c r="E140">
        <v>139</v>
      </c>
    </row>
    <row r="141" spans="5:10">
      <c r="E141">
        <v>140</v>
      </c>
    </row>
    <row r="142" spans="5:10">
      <c r="E142">
        <v>141</v>
      </c>
    </row>
    <row r="143" spans="5:10">
      <c r="E143">
        <v>142</v>
      </c>
    </row>
    <row r="144" spans="5:10">
      <c r="E144">
        <v>143</v>
      </c>
    </row>
    <row r="145" spans="5:5">
      <c r="E145">
        <v>144</v>
      </c>
    </row>
    <row r="146" spans="5:5">
      <c r="E146">
        <v>145</v>
      </c>
    </row>
    <row r="147" spans="5:5">
      <c r="E147">
        <v>146</v>
      </c>
    </row>
    <row r="148" spans="5:5">
      <c r="E148">
        <v>147</v>
      </c>
    </row>
    <row r="149" spans="5:5">
      <c r="E149">
        <v>148</v>
      </c>
    </row>
    <row r="150" spans="5:5">
      <c r="E150">
        <v>149</v>
      </c>
    </row>
    <row r="151" spans="5:5">
      <c r="E151">
        <v>150</v>
      </c>
    </row>
    <row r="152" spans="5:5">
      <c r="E152">
        <v>151</v>
      </c>
    </row>
    <row r="153" spans="5:5">
      <c r="E153">
        <v>152</v>
      </c>
    </row>
    <row r="154" spans="5:5">
      <c r="E154">
        <v>153</v>
      </c>
    </row>
    <row r="155" spans="5:5">
      <c r="E155">
        <v>154</v>
      </c>
    </row>
    <row r="156" spans="5:5">
      <c r="E156">
        <v>155</v>
      </c>
    </row>
    <row r="157" spans="5:5">
      <c r="E157">
        <v>156</v>
      </c>
    </row>
    <row r="158" spans="5:5">
      <c r="E158">
        <v>157</v>
      </c>
    </row>
    <row r="159" spans="5:5">
      <c r="E159">
        <v>158</v>
      </c>
    </row>
    <row r="160" spans="5:5">
      <c r="E160">
        <v>159</v>
      </c>
    </row>
    <row r="161" spans="5:5">
      <c r="E161">
        <v>160</v>
      </c>
    </row>
    <row r="162" spans="5:5">
      <c r="E162">
        <v>161</v>
      </c>
    </row>
    <row r="163" spans="5:5">
      <c r="E163">
        <v>162</v>
      </c>
    </row>
    <row r="164" spans="5:5">
      <c r="E164">
        <v>163</v>
      </c>
    </row>
    <row r="165" spans="5:5">
      <c r="E165">
        <v>164</v>
      </c>
    </row>
    <row r="166" spans="5:5">
      <c r="E166">
        <v>165</v>
      </c>
    </row>
    <row r="167" spans="5:5">
      <c r="E167">
        <v>166</v>
      </c>
    </row>
    <row r="168" spans="5:5">
      <c r="E168">
        <v>167</v>
      </c>
    </row>
    <row r="169" spans="5:5">
      <c r="E169">
        <v>168</v>
      </c>
    </row>
    <row r="170" spans="5:5">
      <c r="E170">
        <v>169</v>
      </c>
    </row>
    <row r="171" spans="5:5">
      <c r="E171">
        <v>170</v>
      </c>
    </row>
    <row r="172" spans="5:5">
      <c r="E172">
        <v>171</v>
      </c>
    </row>
    <row r="173" spans="5:5">
      <c r="E173">
        <v>172</v>
      </c>
    </row>
    <row r="174" spans="5:5">
      <c r="E174">
        <v>173</v>
      </c>
    </row>
    <row r="175" spans="5:5">
      <c r="E175">
        <v>174</v>
      </c>
    </row>
    <row r="176" spans="5:5">
      <c r="E176">
        <v>175</v>
      </c>
    </row>
    <row r="177" spans="5:5">
      <c r="E177">
        <v>176</v>
      </c>
    </row>
    <row r="178" spans="5:5">
      <c r="E178">
        <v>177</v>
      </c>
    </row>
    <row r="179" spans="5:5">
      <c r="E179">
        <v>178</v>
      </c>
    </row>
    <row r="180" spans="5:5">
      <c r="E180">
        <v>179</v>
      </c>
    </row>
    <row r="181" spans="5:5">
      <c r="E181">
        <v>180</v>
      </c>
    </row>
    <row r="182" spans="5:5">
      <c r="E182">
        <v>181</v>
      </c>
    </row>
    <row r="183" spans="5:5">
      <c r="E183">
        <v>182</v>
      </c>
    </row>
    <row r="184" spans="5:5">
      <c r="E184">
        <v>183</v>
      </c>
    </row>
    <row r="185" spans="5:5">
      <c r="E185">
        <v>184</v>
      </c>
    </row>
    <row r="186" spans="5:5">
      <c r="E186">
        <v>185</v>
      </c>
    </row>
    <row r="187" spans="5:5">
      <c r="E187">
        <v>186</v>
      </c>
    </row>
    <row r="188" spans="5:5">
      <c r="E188">
        <v>187</v>
      </c>
    </row>
    <row r="189" spans="5:5">
      <c r="E189">
        <v>188</v>
      </c>
    </row>
    <row r="190" spans="5:5">
      <c r="E190">
        <v>189</v>
      </c>
    </row>
    <row r="191" spans="5:5">
      <c r="E191">
        <v>190</v>
      </c>
    </row>
    <row r="192" spans="5:5">
      <c r="E192">
        <v>191</v>
      </c>
    </row>
    <row r="193" spans="5:5">
      <c r="E193">
        <v>192</v>
      </c>
    </row>
    <row r="194" spans="5:5">
      <c r="E194">
        <v>193</v>
      </c>
    </row>
    <row r="195" spans="5:5">
      <c r="E195">
        <v>194</v>
      </c>
    </row>
    <row r="196" spans="5:5">
      <c r="E196">
        <v>195</v>
      </c>
    </row>
    <row r="197" spans="5:5">
      <c r="E197">
        <v>196</v>
      </c>
    </row>
    <row r="198" spans="5:5">
      <c r="E198">
        <v>197</v>
      </c>
    </row>
    <row r="199" spans="5:5">
      <c r="E199">
        <v>198</v>
      </c>
    </row>
    <row r="200" spans="5:5">
      <c r="E200">
        <v>199</v>
      </c>
    </row>
    <row r="201" spans="5:5">
      <c r="E201">
        <v>200</v>
      </c>
    </row>
    <row r="202" spans="5:5">
      <c r="E202">
        <v>201</v>
      </c>
    </row>
    <row r="203" spans="5:5">
      <c r="E203">
        <v>202</v>
      </c>
    </row>
    <row r="204" spans="5:5">
      <c r="E204">
        <v>203</v>
      </c>
    </row>
    <row r="205" spans="5:5">
      <c r="E205">
        <v>204</v>
      </c>
    </row>
    <row r="206" spans="5:5">
      <c r="E206">
        <v>205</v>
      </c>
    </row>
    <row r="207" spans="5:5">
      <c r="E207">
        <v>206</v>
      </c>
    </row>
    <row r="208" spans="5:5">
      <c r="E208">
        <v>207</v>
      </c>
    </row>
    <row r="209" spans="5:5">
      <c r="E209">
        <v>208</v>
      </c>
    </row>
    <row r="210" spans="5:5">
      <c r="E210">
        <v>209</v>
      </c>
    </row>
    <row r="211" spans="5:5">
      <c r="E211">
        <v>210</v>
      </c>
    </row>
    <row r="212" spans="5:5">
      <c r="E212">
        <v>211</v>
      </c>
    </row>
    <row r="213" spans="5:5">
      <c r="E213">
        <v>212</v>
      </c>
    </row>
    <row r="214" spans="5:5">
      <c r="E214">
        <v>213</v>
      </c>
    </row>
    <row r="215" spans="5:5">
      <c r="E215">
        <v>214</v>
      </c>
    </row>
    <row r="216" spans="5:5">
      <c r="E216">
        <v>215</v>
      </c>
    </row>
    <row r="217" spans="5:5">
      <c r="E217">
        <v>216</v>
      </c>
    </row>
    <row r="218" spans="5:5">
      <c r="E218">
        <v>217</v>
      </c>
    </row>
    <row r="219" spans="5:5">
      <c r="E219">
        <v>218</v>
      </c>
    </row>
    <row r="220" spans="5:5">
      <c r="E220">
        <v>219</v>
      </c>
    </row>
    <row r="221" spans="5:5">
      <c r="E221">
        <v>220</v>
      </c>
    </row>
    <row r="222" spans="5:5">
      <c r="E222">
        <v>221</v>
      </c>
    </row>
    <row r="223" spans="5:5">
      <c r="E223">
        <v>222</v>
      </c>
    </row>
    <row r="224" spans="5:5">
      <c r="E224">
        <v>223</v>
      </c>
    </row>
    <row r="225" spans="5:5">
      <c r="E225">
        <v>224</v>
      </c>
    </row>
    <row r="226" spans="5:5">
      <c r="E226">
        <v>225</v>
      </c>
    </row>
    <row r="227" spans="5:5">
      <c r="E227">
        <v>226</v>
      </c>
    </row>
    <row r="228" spans="5:5">
      <c r="E228">
        <v>227</v>
      </c>
    </row>
    <row r="229" spans="5:5">
      <c r="E229">
        <v>228</v>
      </c>
    </row>
    <row r="230" spans="5:5">
      <c r="E230">
        <v>229</v>
      </c>
    </row>
    <row r="231" spans="5:5">
      <c r="E231">
        <v>230</v>
      </c>
    </row>
    <row r="232" spans="5:5">
      <c r="E232">
        <v>231</v>
      </c>
    </row>
    <row r="233" spans="5:5">
      <c r="E233">
        <v>232</v>
      </c>
    </row>
    <row r="234" spans="5:5">
      <c r="E234">
        <v>233</v>
      </c>
    </row>
    <row r="235" spans="5:5">
      <c r="E235">
        <v>234</v>
      </c>
    </row>
    <row r="236" spans="5:5">
      <c r="E236">
        <v>235</v>
      </c>
    </row>
    <row r="237" spans="5:5">
      <c r="E237">
        <v>236</v>
      </c>
    </row>
    <row r="238" spans="5:5">
      <c r="E238">
        <v>237</v>
      </c>
    </row>
    <row r="239" spans="5:5">
      <c r="E239">
        <v>238</v>
      </c>
    </row>
    <row r="240" spans="5:5">
      <c r="E240">
        <v>239</v>
      </c>
    </row>
    <row r="241" spans="5:5">
      <c r="E241">
        <v>240</v>
      </c>
    </row>
    <row r="242" spans="5:5">
      <c r="E242">
        <v>241</v>
      </c>
    </row>
    <row r="243" spans="5:5">
      <c r="E243">
        <v>242</v>
      </c>
    </row>
    <row r="244" spans="5:5">
      <c r="E244">
        <v>243</v>
      </c>
    </row>
    <row r="245" spans="5:5">
      <c r="E245">
        <v>244</v>
      </c>
    </row>
    <row r="246" spans="5:5">
      <c r="E246">
        <v>245</v>
      </c>
    </row>
    <row r="247" spans="5:5">
      <c r="E247">
        <v>246</v>
      </c>
    </row>
    <row r="248" spans="5:5">
      <c r="E248">
        <v>247</v>
      </c>
    </row>
    <row r="249" spans="5:5">
      <c r="E249">
        <v>248</v>
      </c>
    </row>
    <row r="250" spans="5:5">
      <c r="E250">
        <v>249</v>
      </c>
    </row>
    <row r="251" spans="5:5">
      <c r="E251">
        <v>250</v>
      </c>
    </row>
    <row r="252" spans="5:5">
      <c r="E252">
        <v>251</v>
      </c>
    </row>
    <row r="253" spans="5:5">
      <c r="E253">
        <v>252</v>
      </c>
    </row>
    <row r="254" spans="5:5">
      <c r="E254">
        <v>253</v>
      </c>
    </row>
    <row r="255" spans="5:5">
      <c r="E255">
        <v>254</v>
      </c>
    </row>
    <row r="256" spans="5:5">
      <c r="E256">
        <v>255</v>
      </c>
    </row>
    <row r="257" spans="5:5">
      <c r="E257">
        <v>256</v>
      </c>
    </row>
    <row r="258" spans="5:5">
      <c r="E258">
        <v>257</v>
      </c>
    </row>
    <row r="259" spans="5:5">
      <c r="E259">
        <v>258</v>
      </c>
    </row>
    <row r="260" spans="5:5">
      <c r="E260">
        <v>259</v>
      </c>
    </row>
    <row r="261" spans="5:5">
      <c r="E261">
        <v>260</v>
      </c>
    </row>
    <row r="262" spans="5:5">
      <c r="E262">
        <v>261</v>
      </c>
    </row>
    <row r="263" spans="5:5">
      <c r="E263">
        <v>262</v>
      </c>
    </row>
    <row r="264" spans="5:5">
      <c r="E264">
        <v>263</v>
      </c>
    </row>
    <row r="265" spans="5:5">
      <c r="E265">
        <v>264</v>
      </c>
    </row>
    <row r="266" spans="5:5">
      <c r="E266">
        <v>265</v>
      </c>
    </row>
    <row r="267" spans="5:5">
      <c r="E267">
        <v>266</v>
      </c>
    </row>
    <row r="268" spans="5:5">
      <c r="E268">
        <v>267</v>
      </c>
    </row>
    <row r="269" spans="5:5">
      <c r="E269">
        <v>268</v>
      </c>
    </row>
    <row r="270" spans="5:5">
      <c r="E270">
        <v>269</v>
      </c>
    </row>
    <row r="271" spans="5:5">
      <c r="E271">
        <v>270</v>
      </c>
    </row>
    <row r="272" spans="5:5">
      <c r="E272">
        <v>271</v>
      </c>
    </row>
    <row r="273" spans="5:5">
      <c r="E273">
        <v>272</v>
      </c>
    </row>
    <row r="274" spans="5:5">
      <c r="E274">
        <v>273</v>
      </c>
    </row>
    <row r="275" spans="5:5">
      <c r="E275">
        <v>274</v>
      </c>
    </row>
    <row r="276" spans="5:5">
      <c r="E276">
        <v>275</v>
      </c>
    </row>
    <row r="277" spans="5:5">
      <c r="E277">
        <v>276</v>
      </c>
    </row>
    <row r="278" spans="5:5">
      <c r="E278">
        <v>277</v>
      </c>
    </row>
    <row r="279" spans="5:5">
      <c r="E279">
        <v>278</v>
      </c>
    </row>
    <row r="280" spans="5:5">
      <c r="E280">
        <v>279</v>
      </c>
    </row>
    <row r="281" spans="5:5">
      <c r="E281">
        <v>280</v>
      </c>
    </row>
    <row r="282" spans="5:5">
      <c r="E282">
        <v>281</v>
      </c>
    </row>
    <row r="283" spans="5:5">
      <c r="E283">
        <v>282</v>
      </c>
    </row>
    <row r="284" spans="5:5">
      <c r="E284">
        <v>283</v>
      </c>
    </row>
    <row r="285" spans="5:5">
      <c r="E285">
        <v>284</v>
      </c>
    </row>
    <row r="286" spans="5:5">
      <c r="E286">
        <v>285</v>
      </c>
    </row>
    <row r="287" spans="5:5">
      <c r="E287">
        <v>286</v>
      </c>
    </row>
    <row r="288" spans="5:5">
      <c r="E288">
        <v>287</v>
      </c>
    </row>
    <row r="289" spans="5:5">
      <c r="E289">
        <v>288</v>
      </c>
    </row>
    <row r="290" spans="5:5">
      <c r="E290">
        <v>289</v>
      </c>
    </row>
    <row r="291" spans="5:5">
      <c r="E291">
        <v>290</v>
      </c>
    </row>
    <row r="292" spans="5:5">
      <c r="E292">
        <v>291</v>
      </c>
    </row>
    <row r="293" spans="5:5">
      <c r="E293">
        <v>292</v>
      </c>
    </row>
    <row r="294" spans="5:5">
      <c r="E294">
        <v>293</v>
      </c>
    </row>
    <row r="295" spans="5:5">
      <c r="E295">
        <v>294</v>
      </c>
    </row>
    <row r="296" spans="5:5">
      <c r="E296">
        <v>295</v>
      </c>
    </row>
    <row r="297" spans="5:5">
      <c r="E297">
        <v>296</v>
      </c>
    </row>
    <row r="298" spans="5:5">
      <c r="E298">
        <v>297</v>
      </c>
    </row>
    <row r="299" spans="5:5">
      <c r="E299">
        <v>298</v>
      </c>
    </row>
    <row r="300" spans="5:5">
      <c r="E300">
        <v>299</v>
      </c>
    </row>
    <row r="301" spans="5:5">
      <c r="E301">
        <v>300</v>
      </c>
    </row>
    <row r="302" spans="5:5">
      <c r="E302">
        <v>301</v>
      </c>
    </row>
    <row r="303" spans="5:5">
      <c r="E303">
        <v>302</v>
      </c>
    </row>
    <row r="304" spans="5:5">
      <c r="E304">
        <v>303</v>
      </c>
    </row>
    <row r="305" spans="5:5">
      <c r="E305">
        <v>304</v>
      </c>
    </row>
    <row r="306" spans="5:5">
      <c r="E306">
        <v>305</v>
      </c>
    </row>
    <row r="307" spans="5:5">
      <c r="E307">
        <v>306</v>
      </c>
    </row>
    <row r="308" spans="5:5">
      <c r="E308">
        <v>307</v>
      </c>
    </row>
    <row r="309" spans="5:5">
      <c r="E309">
        <v>308</v>
      </c>
    </row>
    <row r="310" spans="5:5">
      <c r="E310">
        <v>309</v>
      </c>
    </row>
    <row r="311" spans="5:5">
      <c r="E311">
        <v>310</v>
      </c>
    </row>
    <row r="312" spans="5:5">
      <c r="E312">
        <v>311</v>
      </c>
    </row>
    <row r="313" spans="5:5">
      <c r="E313">
        <v>312</v>
      </c>
    </row>
    <row r="314" spans="5:5">
      <c r="E314">
        <v>313</v>
      </c>
    </row>
    <row r="315" spans="5:5">
      <c r="E315">
        <v>314</v>
      </c>
    </row>
    <row r="316" spans="5:5">
      <c r="E316">
        <v>315</v>
      </c>
    </row>
    <row r="317" spans="5:5">
      <c r="E317">
        <v>316</v>
      </c>
    </row>
    <row r="318" spans="5:5">
      <c r="E318">
        <v>317</v>
      </c>
    </row>
    <row r="319" spans="5:5">
      <c r="E319">
        <v>318</v>
      </c>
    </row>
    <row r="320" spans="5:5">
      <c r="E320">
        <v>319</v>
      </c>
    </row>
    <row r="321" spans="5:5">
      <c r="E321">
        <v>320</v>
      </c>
    </row>
    <row r="322" spans="5:5">
      <c r="E322">
        <v>321</v>
      </c>
    </row>
    <row r="323" spans="5:5">
      <c r="E323">
        <v>322</v>
      </c>
    </row>
    <row r="324" spans="5:5">
      <c r="E324">
        <v>323</v>
      </c>
    </row>
    <row r="325" spans="5:5">
      <c r="E325">
        <v>324</v>
      </c>
    </row>
    <row r="326" spans="5:5">
      <c r="E326">
        <v>325</v>
      </c>
    </row>
    <row r="327" spans="5:5">
      <c r="E327">
        <v>326</v>
      </c>
    </row>
    <row r="328" spans="5:5">
      <c r="E328">
        <v>327</v>
      </c>
    </row>
    <row r="329" spans="5:5">
      <c r="E329">
        <v>328</v>
      </c>
    </row>
    <row r="330" spans="5:5">
      <c r="E330">
        <v>329</v>
      </c>
    </row>
    <row r="331" spans="5:5">
      <c r="E331">
        <v>330</v>
      </c>
    </row>
    <row r="332" spans="5:5">
      <c r="E332">
        <v>331</v>
      </c>
    </row>
    <row r="333" spans="5:5">
      <c r="E333">
        <v>332</v>
      </c>
    </row>
    <row r="334" spans="5:5">
      <c r="E334">
        <v>333</v>
      </c>
    </row>
    <row r="335" spans="5:5">
      <c r="E335">
        <v>334</v>
      </c>
    </row>
    <row r="336" spans="5:5">
      <c r="E336">
        <v>335</v>
      </c>
    </row>
    <row r="337" spans="5:5">
      <c r="E337">
        <v>336</v>
      </c>
    </row>
    <row r="338" spans="5:5">
      <c r="E338">
        <v>337</v>
      </c>
    </row>
    <row r="339" spans="5:5">
      <c r="E339">
        <v>338</v>
      </c>
    </row>
    <row r="340" spans="5:5">
      <c r="E340">
        <v>339</v>
      </c>
    </row>
    <row r="341" spans="5:5">
      <c r="E341">
        <v>340</v>
      </c>
    </row>
    <row r="342" spans="5:5">
      <c r="E342">
        <v>341</v>
      </c>
    </row>
    <row r="343" spans="5:5">
      <c r="E343">
        <v>342</v>
      </c>
    </row>
    <row r="344" spans="5:5">
      <c r="E344">
        <v>343</v>
      </c>
    </row>
    <row r="345" spans="5:5">
      <c r="E345">
        <v>344</v>
      </c>
    </row>
    <row r="346" spans="5:5">
      <c r="E346">
        <v>345</v>
      </c>
    </row>
    <row r="347" spans="5:5">
      <c r="E347">
        <v>346</v>
      </c>
    </row>
    <row r="348" spans="5:5">
      <c r="E348">
        <v>347</v>
      </c>
    </row>
    <row r="349" spans="5:5">
      <c r="E349">
        <v>348</v>
      </c>
    </row>
    <row r="350" spans="5:5">
      <c r="E350">
        <v>349</v>
      </c>
    </row>
    <row r="351" spans="5:5">
      <c r="E351">
        <v>350</v>
      </c>
    </row>
    <row r="352" spans="5:5">
      <c r="E352">
        <v>351</v>
      </c>
    </row>
    <row r="353" spans="5:5">
      <c r="E353">
        <v>352</v>
      </c>
    </row>
    <row r="354" spans="5:5">
      <c r="E354">
        <v>353</v>
      </c>
    </row>
    <row r="355" spans="5:5">
      <c r="E355">
        <v>354</v>
      </c>
    </row>
    <row r="356" spans="5:5">
      <c r="E356">
        <v>355</v>
      </c>
    </row>
    <row r="357" spans="5:5">
      <c r="E357">
        <v>356</v>
      </c>
    </row>
    <row r="358" spans="5:5">
      <c r="E358">
        <v>357</v>
      </c>
    </row>
    <row r="359" spans="5:5">
      <c r="E359">
        <v>358</v>
      </c>
    </row>
    <row r="360" spans="5:5">
      <c r="E360">
        <v>359</v>
      </c>
    </row>
    <row r="361" spans="5:5">
      <c r="E361">
        <v>360</v>
      </c>
    </row>
    <row r="362" spans="5:5">
      <c r="E362">
        <v>361</v>
      </c>
    </row>
    <row r="363" spans="5:5">
      <c r="E363">
        <v>362</v>
      </c>
    </row>
    <row r="364" spans="5:5">
      <c r="E364">
        <v>363</v>
      </c>
    </row>
    <row r="365" spans="5:5">
      <c r="E365">
        <v>364</v>
      </c>
    </row>
    <row r="366" spans="5:5">
      <c r="E366">
        <v>365</v>
      </c>
    </row>
    <row r="367" spans="5:5">
      <c r="E367">
        <v>366</v>
      </c>
    </row>
    <row r="368" spans="5:5">
      <c r="E368">
        <v>367</v>
      </c>
    </row>
    <row r="369" spans="5:5">
      <c r="E369">
        <v>368</v>
      </c>
    </row>
    <row r="370" spans="5:5">
      <c r="E370">
        <v>369</v>
      </c>
    </row>
    <row r="371" spans="5:5">
      <c r="E371">
        <v>370</v>
      </c>
    </row>
    <row r="372" spans="5:5">
      <c r="E372">
        <v>371</v>
      </c>
    </row>
    <row r="373" spans="5:5">
      <c r="E373">
        <v>372</v>
      </c>
    </row>
    <row r="374" spans="5:5">
      <c r="E374">
        <v>373</v>
      </c>
    </row>
    <row r="375" spans="5:5">
      <c r="E375">
        <v>374</v>
      </c>
    </row>
    <row r="376" spans="5:5">
      <c r="E376">
        <v>375</v>
      </c>
    </row>
    <row r="377" spans="5:5">
      <c r="E377">
        <v>376</v>
      </c>
    </row>
    <row r="378" spans="5:5">
      <c r="E378">
        <v>377</v>
      </c>
    </row>
    <row r="379" spans="5:5">
      <c r="E379">
        <v>378</v>
      </c>
    </row>
    <row r="380" spans="5:5">
      <c r="E380">
        <v>379</v>
      </c>
    </row>
    <row r="381" spans="5:5">
      <c r="E381">
        <v>380</v>
      </c>
    </row>
    <row r="382" spans="5:5">
      <c r="E382">
        <v>381</v>
      </c>
    </row>
    <row r="383" spans="5:5">
      <c r="E383">
        <v>382</v>
      </c>
    </row>
    <row r="384" spans="5:5">
      <c r="E384">
        <v>383</v>
      </c>
    </row>
    <row r="385" spans="5:5">
      <c r="E385">
        <v>384</v>
      </c>
    </row>
    <row r="386" spans="5:5">
      <c r="E386">
        <v>385</v>
      </c>
    </row>
    <row r="387" spans="5:5">
      <c r="E387">
        <v>386</v>
      </c>
    </row>
    <row r="388" spans="5:5">
      <c r="E388">
        <v>387</v>
      </c>
    </row>
    <row r="389" spans="5:5">
      <c r="E389">
        <v>388</v>
      </c>
    </row>
    <row r="390" spans="5:5">
      <c r="E390">
        <v>389</v>
      </c>
    </row>
    <row r="391" spans="5:5">
      <c r="E391">
        <v>390</v>
      </c>
    </row>
    <row r="392" spans="5:5">
      <c r="E392">
        <v>391</v>
      </c>
    </row>
    <row r="393" spans="5:5">
      <c r="E393">
        <v>392</v>
      </c>
    </row>
    <row r="394" spans="5:5">
      <c r="E394">
        <v>393</v>
      </c>
    </row>
    <row r="395" spans="5:5">
      <c r="E395">
        <v>394</v>
      </c>
    </row>
    <row r="396" spans="5:5">
      <c r="E396">
        <v>395</v>
      </c>
    </row>
    <row r="397" spans="5:5">
      <c r="E397">
        <v>396</v>
      </c>
    </row>
    <row r="398" spans="5:5">
      <c r="E398">
        <v>397</v>
      </c>
    </row>
    <row r="399" spans="5:5">
      <c r="E399">
        <v>398</v>
      </c>
    </row>
    <row r="400" spans="5:5">
      <c r="E400">
        <v>399</v>
      </c>
    </row>
    <row r="401" spans="5:5">
      <c r="E401">
        <v>400</v>
      </c>
    </row>
    <row r="402" spans="5:5">
      <c r="E402">
        <v>401</v>
      </c>
    </row>
    <row r="403" spans="5:5">
      <c r="E403">
        <v>402</v>
      </c>
    </row>
    <row r="404" spans="5:5">
      <c r="E404">
        <v>403</v>
      </c>
    </row>
    <row r="405" spans="5:5">
      <c r="E405">
        <v>404</v>
      </c>
    </row>
    <row r="406" spans="5:5">
      <c r="E406">
        <v>405</v>
      </c>
    </row>
    <row r="407" spans="5:5">
      <c r="E407">
        <v>406</v>
      </c>
    </row>
    <row r="408" spans="5:5">
      <c r="E408">
        <v>407</v>
      </c>
    </row>
    <row r="409" spans="5:5">
      <c r="E409">
        <v>408</v>
      </c>
    </row>
    <row r="410" spans="5:5">
      <c r="E410">
        <v>409</v>
      </c>
    </row>
    <row r="411" spans="5:5">
      <c r="E411">
        <v>410</v>
      </c>
    </row>
    <row r="412" spans="5:5">
      <c r="E412">
        <v>411</v>
      </c>
    </row>
    <row r="413" spans="5:5">
      <c r="E413">
        <v>412</v>
      </c>
    </row>
    <row r="414" spans="5:5">
      <c r="E414">
        <v>413</v>
      </c>
    </row>
    <row r="415" spans="5:5">
      <c r="E415">
        <v>414</v>
      </c>
    </row>
    <row r="416" spans="5:5">
      <c r="E416">
        <v>415</v>
      </c>
    </row>
    <row r="417" spans="5:5">
      <c r="E417">
        <v>416</v>
      </c>
    </row>
    <row r="418" spans="5:5">
      <c r="E418">
        <v>417</v>
      </c>
    </row>
    <row r="419" spans="5:5">
      <c r="E419">
        <v>418</v>
      </c>
    </row>
    <row r="420" spans="5:5">
      <c r="E420">
        <v>419</v>
      </c>
    </row>
    <row r="421" spans="5:5">
      <c r="E421">
        <v>420</v>
      </c>
    </row>
    <row r="422" spans="5:5">
      <c r="E422">
        <v>421</v>
      </c>
    </row>
    <row r="423" spans="5:5">
      <c r="E423">
        <v>422</v>
      </c>
    </row>
    <row r="424" spans="5:5">
      <c r="E424">
        <v>423</v>
      </c>
    </row>
    <row r="425" spans="5:5">
      <c r="E425">
        <v>424</v>
      </c>
    </row>
    <row r="426" spans="5:5">
      <c r="E426">
        <v>425</v>
      </c>
    </row>
    <row r="427" spans="5:5">
      <c r="E427">
        <v>426</v>
      </c>
    </row>
    <row r="428" spans="5:5">
      <c r="E428">
        <v>427</v>
      </c>
    </row>
    <row r="429" spans="5:5">
      <c r="E429">
        <v>428</v>
      </c>
    </row>
    <row r="430" spans="5:5">
      <c r="E430">
        <v>429</v>
      </c>
    </row>
    <row r="431" spans="5:5">
      <c r="E431">
        <v>430</v>
      </c>
    </row>
    <row r="432" spans="5:5">
      <c r="E432">
        <v>431</v>
      </c>
    </row>
    <row r="433" spans="5:5">
      <c r="E433">
        <v>432</v>
      </c>
    </row>
    <row r="434" spans="5:5">
      <c r="E434">
        <v>433</v>
      </c>
    </row>
    <row r="435" spans="5:5">
      <c r="E435">
        <v>434</v>
      </c>
    </row>
    <row r="436" spans="5:5">
      <c r="E436">
        <v>435</v>
      </c>
    </row>
    <row r="437" spans="5:5">
      <c r="E437">
        <v>436</v>
      </c>
    </row>
    <row r="438" spans="5:5">
      <c r="E438">
        <v>437</v>
      </c>
    </row>
    <row r="439" spans="5:5">
      <c r="E439">
        <v>438</v>
      </c>
    </row>
    <row r="440" spans="5:5">
      <c r="E440">
        <v>439</v>
      </c>
    </row>
    <row r="441" spans="5:5">
      <c r="E441">
        <v>440</v>
      </c>
    </row>
    <row r="442" spans="5:5">
      <c r="E442">
        <v>441</v>
      </c>
    </row>
    <row r="443" spans="5:5">
      <c r="E443">
        <v>442</v>
      </c>
    </row>
    <row r="444" spans="5:5">
      <c r="E444">
        <v>443</v>
      </c>
    </row>
    <row r="445" spans="5:5">
      <c r="E445">
        <v>444</v>
      </c>
    </row>
    <row r="446" spans="5:5">
      <c r="E446">
        <v>445</v>
      </c>
    </row>
    <row r="447" spans="5:5">
      <c r="E447">
        <v>446</v>
      </c>
    </row>
    <row r="448" spans="5:5">
      <c r="E448">
        <v>447</v>
      </c>
    </row>
    <row r="449" spans="5:5">
      <c r="E449">
        <v>448</v>
      </c>
    </row>
    <row r="450" spans="5:5">
      <c r="E450">
        <v>449</v>
      </c>
    </row>
    <row r="451" spans="5:5">
      <c r="E451">
        <v>450</v>
      </c>
    </row>
    <row r="452" spans="5:5">
      <c r="E452">
        <v>451</v>
      </c>
    </row>
    <row r="453" spans="5:5">
      <c r="E453">
        <v>452</v>
      </c>
    </row>
    <row r="454" spans="5:5">
      <c r="E454">
        <v>453</v>
      </c>
    </row>
    <row r="455" spans="5:5">
      <c r="E455">
        <v>454</v>
      </c>
    </row>
    <row r="456" spans="5:5">
      <c r="E456">
        <v>455</v>
      </c>
    </row>
    <row r="457" spans="5:5">
      <c r="E457">
        <v>456</v>
      </c>
    </row>
    <row r="458" spans="5:5">
      <c r="E458">
        <v>457</v>
      </c>
    </row>
    <row r="459" spans="5:5">
      <c r="E459">
        <v>458</v>
      </c>
    </row>
    <row r="460" spans="5:5">
      <c r="E460">
        <v>459</v>
      </c>
    </row>
    <row r="461" spans="5:5">
      <c r="E461">
        <v>460</v>
      </c>
    </row>
    <row r="462" spans="5:5">
      <c r="E462">
        <v>461</v>
      </c>
    </row>
    <row r="463" spans="5:5">
      <c r="E463">
        <v>462</v>
      </c>
    </row>
    <row r="464" spans="5:5">
      <c r="E464">
        <v>463</v>
      </c>
    </row>
    <row r="465" spans="5:5">
      <c r="E465">
        <v>464</v>
      </c>
    </row>
    <row r="466" spans="5:5">
      <c r="E466">
        <v>465</v>
      </c>
    </row>
    <row r="467" spans="5:5">
      <c r="E467">
        <v>466</v>
      </c>
    </row>
    <row r="468" spans="5:5">
      <c r="E468">
        <v>467</v>
      </c>
    </row>
    <row r="469" spans="5:5">
      <c r="E469">
        <v>468</v>
      </c>
    </row>
    <row r="470" spans="5:5">
      <c r="E470">
        <v>469</v>
      </c>
    </row>
    <row r="471" spans="5:5">
      <c r="E471">
        <v>470</v>
      </c>
    </row>
    <row r="472" spans="5:5">
      <c r="E472">
        <v>471</v>
      </c>
    </row>
    <row r="473" spans="5:5">
      <c r="E473">
        <v>472</v>
      </c>
    </row>
    <row r="474" spans="5:5">
      <c r="E474">
        <v>473</v>
      </c>
    </row>
    <row r="475" spans="5:5">
      <c r="E475">
        <v>474</v>
      </c>
    </row>
    <row r="476" spans="5:5">
      <c r="E476">
        <v>475</v>
      </c>
    </row>
    <row r="477" spans="5:5">
      <c r="E477">
        <v>476</v>
      </c>
    </row>
    <row r="478" spans="5:5">
      <c r="E478">
        <v>477</v>
      </c>
    </row>
    <row r="479" spans="5:5">
      <c r="E479">
        <v>478</v>
      </c>
    </row>
    <row r="480" spans="5:5">
      <c r="E480">
        <v>479</v>
      </c>
    </row>
    <row r="481" spans="5:5">
      <c r="E481">
        <v>480</v>
      </c>
    </row>
    <row r="482" spans="5:5">
      <c r="E482">
        <v>481</v>
      </c>
    </row>
    <row r="483" spans="5:5">
      <c r="E483">
        <v>482</v>
      </c>
    </row>
    <row r="484" spans="5:5">
      <c r="E484">
        <v>483</v>
      </c>
    </row>
    <row r="485" spans="5:5">
      <c r="E485">
        <v>484</v>
      </c>
    </row>
    <row r="486" spans="5:5">
      <c r="E486">
        <v>485</v>
      </c>
    </row>
    <row r="487" spans="5:5">
      <c r="E487">
        <v>486</v>
      </c>
    </row>
    <row r="488" spans="5:5">
      <c r="E488">
        <v>487</v>
      </c>
    </row>
    <row r="489" spans="5:5">
      <c r="E489">
        <v>488</v>
      </c>
    </row>
    <row r="490" spans="5:5">
      <c r="E490">
        <v>489</v>
      </c>
    </row>
    <row r="491" spans="5:5">
      <c r="E491">
        <v>490</v>
      </c>
    </row>
    <row r="492" spans="5:5">
      <c r="E492">
        <v>491</v>
      </c>
    </row>
    <row r="493" spans="5:5">
      <c r="E493">
        <v>492</v>
      </c>
    </row>
    <row r="494" spans="5:5">
      <c r="E494">
        <v>493</v>
      </c>
    </row>
    <row r="495" spans="5:5">
      <c r="E495">
        <v>494</v>
      </c>
    </row>
    <row r="496" spans="5:5">
      <c r="E496">
        <v>495</v>
      </c>
    </row>
    <row r="497" spans="5:5">
      <c r="E497">
        <v>496</v>
      </c>
    </row>
    <row r="498" spans="5:5">
      <c r="E498">
        <v>497</v>
      </c>
    </row>
    <row r="499" spans="5:5">
      <c r="E499">
        <v>498</v>
      </c>
    </row>
    <row r="500" spans="5:5">
      <c r="E500">
        <v>499</v>
      </c>
    </row>
    <row r="501" spans="5:5">
      <c r="E501">
        <v>500</v>
      </c>
    </row>
    <row r="502" spans="5:5">
      <c r="E502">
        <v>501</v>
      </c>
    </row>
    <row r="503" spans="5:5">
      <c r="E503">
        <v>502</v>
      </c>
    </row>
    <row r="504" spans="5:5">
      <c r="E504">
        <v>503</v>
      </c>
    </row>
    <row r="505" spans="5:5">
      <c r="E505">
        <v>504</v>
      </c>
    </row>
    <row r="506" spans="5:5">
      <c r="E506">
        <v>505</v>
      </c>
    </row>
    <row r="507" spans="5:5">
      <c r="E507">
        <v>506</v>
      </c>
    </row>
    <row r="508" spans="5:5">
      <c r="E508">
        <v>507</v>
      </c>
    </row>
    <row r="509" spans="5:5">
      <c r="E509">
        <v>508</v>
      </c>
    </row>
    <row r="510" spans="5:5">
      <c r="E510">
        <v>509</v>
      </c>
    </row>
    <row r="511" spans="5:5">
      <c r="E511">
        <v>510</v>
      </c>
    </row>
    <row r="512" spans="5:5">
      <c r="E512">
        <v>511</v>
      </c>
    </row>
    <row r="513" spans="5:5">
      <c r="E513">
        <v>512</v>
      </c>
    </row>
    <row r="514" spans="5:5">
      <c r="E514">
        <v>513</v>
      </c>
    </row>
    <row r="515" spans="5:5">
      <c r="E515">
        <v>514</v>
      </c>
    </row>
    <row r="516" spans="5:5">
      <c r="E516">
        <v>515</v>
      </c>
    </row>
    <row r="517" spans="5:5">
      <c r="E517">
        <v>516</v>
      </c>
    </row>
    <row r="518" spans="5:5">
      <c r="E518">
        <v>517</v>
      </c>
    </row>
    <row r="519" spans="5:5">
      <c r="E519">
        <v>518</v>
      </c>
    </row>
    <row r="520" spans="5:5">
      <c r="E520">
        <v>519</v>
      </c>
    </row>
    <row r="521" spans="5:5">
      <c r="E521">
        <v>520</v>
      </c>
    </row>
    <row r="522" spans="5:5">
      <c r="E522">
        <v>521</v>
      </c>
    </row>
    <row r="523" spans="5:5">
      <c r="E523">
        <v>522</v>
      </c>
    </row>
    <row r="524" spans="5:5">
      <c r="E524">
        <v>523</v>
      </c>
    </row>
    <row r="525" spans="5:5">
      <c r="E525">
        <v>524</v>
      </c>
    </row>
    <row r="526" spans="5:5">
      <c r="E526">
        <v>525</v>
      </c>
    </row>
    <row r="527" spans="5:5">
      <c r="E527">
        <v>526</v>
      </c>
    </row>
    <row r="528" spans="5:5">
      <c r="E528">
        <v>527</v>
      </c>
    </row>
    <row r="529" spans="5:5">
      <c r="E529">
        <v>528</v>
      </c>
    </row>
    <row r="530" spans="5:5">
      <c r="E530">
        <v>529</v>
      </c>
    </row>
    <row r="531" spans="5:5">
      <c r="E531">
        <v>530</v>
      </c>
    </row>
    <row r="532" spans="5:5">
      <c r="E532">
        <v>531</v>
      </c>
    </row>
    <row r="533" spans="5:5">
      <c r="E533">
        <v>532</v>
      </c>
    </row>
    <row r="534" spans="5:5">
      <c r="E534">
        <v>533</v>
      </c>
    </row>
    <row r="535" spans="5:5">
      <c r="E535">
        <v>534</v>
      </c>
    </row>
    <row r="536" spans="5:5">
      <c r="E536">
        <v>535</v>
      </c>
    </row>
    <row r="537" spans="5:5">
      <c r="E537">
        <v>536</v>
      </c>
    </row>
    <row r="538" spans="5:5">
      <c r="E538">
        <v>537</v>
      </c>
    </row>
    <row r="539" spans="5:5">
      <c r="E539">
        <v>538</v>
      </c>
    </row>
    <row r="540" spans="5:5">
      <c r="E540">
        <v>539</v>
      </c>
    </row>
    <row r="541" spans="5:5">
      <c r="E541">
        <v>540</v>
      </c>
    </row>
    <row r="542" spans="5:5">
      <c r="E542">
        <v>541</v>
      </c>
    </row>
    <row r="543" spans="5:5">
      <c r="E543">
        <v>542</v>
      </c>
    </row>
    <row r="544" spans="5:5">
      <c r="E544">
        <v>543</v>
      </c>
    </row>
    <row r="545" spans="5:5">
      <c r="E545">
        <v>544</v>
      </c>
    </row>
    <row r="546" spans="5:5">
      <c r="E546">
        <v>545</v>
      </c>
    </row>
    <row r="547" spans="5:5">
      <c r="E547">
        <v>546</v>
      </c>
    </row>
    <row r="548" spans="5:5">
      <c r="E548">
        <v>547</v>
      </c>
    </row>
    <row r="549" spans="5:5">
      <c r="E549">
        <v>548</v>
      </c>
    </row>
    <row r="550" spans="5:5">
      <c r="E550">
        <v>549</v>
      </c>
    </row>
    <row r="551" spans="5:5">
      <c r="E551">
        <v>550</v>
      </c>
    </row>
    <row r="552" spans="5:5">
      <c r="E552">
        <v>551</v>
      </c>
    </row>
    <row r="553" spans="5:5">
      <c r="E553">
        <v>552</v>
      </c>
    </row>
    <row r="554" spans="5:5">
      <c r="E554">
        <v>553</v>
      </c>
    </row>
    <row r="555" spans="5:5">
      <c r="E555">
        <v>554</v>
      </c>
    </row>
    <row r="556" spans="5:5">
      <c r="E556">
        <v>555</v>
      </c>
    </row>
    <row r="557" spans="5:5">
      <c r="E557">
        <v>556</v>
      </c>
    </row>
    <row r="558" spans="5:5">
      <c r="E558">
        <v>557</v>
      </c>
    </row>
    <row r="559" spans="5:5">
      <c r="E559">
        <v>558</v>
      </c>
    </row>
    <row r="560" spans="5:5">
      <c r="E560">
        <v>559</v>
      </c>
    </row>
    <row r="561" spans="5:5">
      <c r="E561">
        <v>560</v>
      </c>
    </row>
    <row r="562" spans="5:5">
      <c r="E562">
        <v>561</v>
      </c>
    </row>
    <row r="563" spans="5:5">
      <c r="E563">
        <v>562</v>
      </c>
    </row>
    <row r="564" spans="5:5">
      <c r="E564">
        <v>563</v>
      </c>
    </row>
    <row r="565" spans="5:5">
      <c r="E565">
        <v>564</v>
      </c>
    </row>
    <row r="566" spans="5:5">
      <c r="E566">
        <v>565</v>
      </c>
    </row>
    <row r="567" spans="5:5">
      <c r="E567">
        <v>566</v>
      </c>
    </row>
    <row r="568" spans="5:5">
      <c r="E568">
        <v>567</v>
      </c>
    </row>
    <row r="569" spans="5:5">
      <c r="E569">
        <v>568</v>
      </c>
    </row>
    <row r="570" spans="5:5">
      <c r="E570">
        <v>569</v>
      </c>
    </row>
    <row r="571" spans="5:5">
      <c r="E571">
        <v>570</v>
      </c>
    </row>
    <row r="572" spans="5:5">
      <c r="E572">
        <v>571</v>
      </c>
    </row>
    <row r="573" spans="5:5">
      <c r="E573">
        <v>572</v>
      </c>
    </row>
    <row r="574" spans="5:5">
      <c r="E574">
        <v>573</v>
      </c>
    </row>
    <row r="575" spans="5:5">
      <c r="E575">
        <v>574</v>
      </c>
    </row>
    <row r="576" spans="5:5">
      <c r="E576">
        <v>575</v>
      </c>
    </row>
    <row r="577" spans="5:5">
      <c r="E577">
        <v>576</v>
      </c>
    </row>
    <row r="578" spans="5:5">
      <c r="E578">
        <v>577</v>
      </c>
    </row>
    <row r="579" spans="5:5">
      <c r="E579">
        <v>578</v>
      </c>
    </row>
    <row r="580" spans="5:5">
      <c r="E580">
        <v>579</v>
      </c>
    </row>
    <row r="581" spans="5:5">
      <c r="E581">
        <v>580</v>
      </c>
    </row>
    <row r="582" spans="5:5">
      <c r="E582">
        <v>581</v>
      </c>
    </row>
    <row r="583" spans="5:5">
      <c r="E583">
        <v>582</v>
      </c>
    </row>
    <row r="584" spans="5:5">
      <c r="E584">
        <v>583</v>
      </c>
    </row>
    <row r="585" spans="5:5">
      <c r="E585">
        <v>584</v>
      </c>
    </row>
    <row r="586" spans="5:5">
      <c r="E586">
        <v>585</v>
      </c>
    </row>
    <row r="587" spans="5:5">
      <c r="E587">
        <v>586</v>
      </c>
    </row>
    <row r="588" spans="5:5">
      <c r="E588">
        <v>587</v>
      </c>
    </row>
    <row r="589" spans="5:5">
      <c r="E589">
        <v>588</v>
      </c>
    </row>
    <row r="590" spans="5:5">
      <c r="E590">
        <v>589</v>
      </c>
    </row>
    <row r="591" spans="5:5">
      <c r="E591">
        <v>590</v>
      </c>
    </row>
    <row r="592" spans="5:5">
      <c r="E592">
        <v>591</v>
      </c>
    </row>
    <row r="593" spans="5:5">
      <c r="E593">
        <v>592</v>
      </c>
    </row>
    <row r="594" spans="5:5">
      <c r="E594">
        <v>593</v>
      </c>
    </row>
    <row r="595" spans="5:5">
      <c r="E595">
        <v>594</v>
      </c>
    </row>
    <row r="596" spans="5:5">
      <c r="E596">
        <v>595</v>
      </c>
    </row>
    <row r="597" spans="5:5">
      <c r="E597">
        <v>596</v>
      </c>
    </row>
    <row r="598" spans="5:5">
      <c r="E598">
        <v>597</v>
      </c>
    </row>
    <row r="599" spans="5:5">
      <c r="E599">
        <v>598</v>
      </c>
    </row>
    <row r="600" spans="5:5">
      <c r="E600">
        <v>599</v>
      </c>
    </row>
    <row r="601" spans="5:5">
      <c r="E601">
        <v>600</v>
      </c>
    </row>
    <row r="602" spans="5:5">
      <c r="E602">
        <v>601</v>
      </c>
    </row>
    <row r="603" spans="5:5">
      <c r="E603">
        <v>602</v>
      </c>
    </row>
    <row r="604" spans="5:5">
      <c r="E604">
        <v>603</v>
      </c>
    </row>
    <row r="605" spans="5:5">
      <c r="E605">
        <v>604</v>
      </c>
    </row>
    <row r="606" spans="5:5">
      <c r="E606">
        <v>605</v>
      </c>
    </row>
    <row r="607" spans="5:5">
      <c r="E607">
        <v>606</v>
      </c>
    </row>
    <row r="608" spans="5:5">
      <c r="E608">
        <v>607</v>
      </c>
    </row>
    <row r="609" spans="5:5">
      <c r="E609">
        <v>608</v>
      </c>
    </row>
    <row r="610" spans="5:5">
      <c r="E610">
        <v>609</v>
      </c>
    </row>
    <row r="611" spans="5:5">
      <c r="E611">
        <v>610</v>
      </c>
    </row>
    <row r="612" spans="5:5">
      <c r="E612">
        <v>611</v>
      </c>
    </row>
    <row r="613" spans="5:5">
      <c r="E613">
        <v>612</v>
      </c>
    </row>
    <row r="614" spans="5:5">
      <c r="E614">
        <v>613</v>
      </c>
    </row>
    <row r="615" spans="5:5">
      <c r="E615">
        <v>614</v>
      </c>
    </row>
    <row r="616" spans="5:5">
      <c r="E616">
        <v>615</v>
      </c>
    </row>
    <row r="617" spans="5:5">
      <c r="E617">
        <v>616</v>
      </c>
    </row>
    <row r="618" spans="5:5">
      <c r="E618">
        <v>617</v>
      </c>
    </row>
    <row r="619" spans="5:5">
      <c r="E619">
        <v>618</v>
      </c>
    </row>
    <row r="620" spans="5:5">
      <c r="E620">
        <v>619</v>
      </c>
    </row>
    <row r="621" spans="5:5">
      <c r="E621">
        <v>620</v>
      </c>
    </row>
    <row r="622" spans="5:5">
      <c r="E622">
        <v>621</v>
      </c>
    </row>
    <row r="623" spans="5:5">
      <c r="E623">
        <v>622</v>
      </c>
    </row>
    <row r="624" spans="5:5">
      <c r="E624">
        <v>623</v>
      </c>
    </row>
    <row r="625" spans="5:5">
      <c r="E625">
        <v>624</v>
      </c>
    </row>
    <row r="626" spans="5:5">
      <c r="E626">
        <v>625</v>
      </c>
    </row>
    <row r="627" spans="5:5">
      <c r="E627">
        <v>626</v>
      </c>
    </row>
    <row r="628" spans="5:5">
      <c r="E628">
        <v>627</v>
      </c>
    </row>
    <row r="629" spans="5:5">
      <c r="E629">
        <v>628</v>
      </c>
    </row>
    <row r="630" spans="5:5">
      <c r="E630">
        <v>629</v>
      </c>
    </row>
    <row r="631" spans="5:5">
      <c r="E631">
        <v>630</v>
      </c>
    </row>
    <row r="632" spans="5:5">
      <c r="E632">
        <v>631</v>
      </c>
    </row>
    <row r="633" spans="5:5">
      <c r="E633">
        <v>632</v>
      </c>
    </row>
    <row r="634" spans="5:5">
      <c r="E634">
        <v>633</v>
      </c>
    </row>
    <row r="635" spans="5:5">
      <c r="E635">
        <v>634</v>
      </c>
    </row>
    <row r="636" spans="5:5">
      <c r="E636">
        <v>635</v>
      </c>
    </row>
    <row r="637" spans="5:5">
      <c r="E637">
        <v>636</v>
      </c>
    </row>
    <row r="638" spans="5:5">
      <c r="E638">
        <v>637</v>
      </c>
    </row>
    <row r="639" spans="5:5">
      <c r="E639">
        <v>638</v>
      </c>
    </row>
    <row r="640" spans="5:5">
      <c r="E640">
        <v>639</v>
      </c>
    </row>
    <row r="641" spans="5:5">
      <c r="E641">
        <v>640</v>
      </c>
    </row>
    <row r="642" spans="5:5">
      <c r="E642">
        <v>641</v>
      </c>
    </row>
    <row r="643" spans="5:5">
      <c r="E643">
        <v>642</v>
      </c>
    </row>
    <row r="644" spans="5:5">
      <c r="E644">
        <v>643</v>
      </c>
    </row>
    <row r="645" spans="5:5">
      <c r="E645">
        <v>644</v>
      </c>
    </row>
    <row r="646" spans="5:5">
      <c r="E646">
        <v>645</v>
      </c>
    </row>
    <row r="647" spans="5:5">
      <c r="E647">
        <v>646</v>
      </c>
    </row>
    <row r="648" spans="5:5">
      <c r="E648">
        <v>647</v>
      </c>
    </row>
    <row r="649" spans="5:5">
      <c r="E649">
        <v>648</v>
      </c>
    </row>
    <row r="650" spans="5:5">
      <c r="E650">
        <v>649</v>
      </c>
    </row>
    <row r="651" spans="5:5">
      <c r="E651">
        <v>650</v>
      </c>
    </row>
    <row r="652" spans="5:5">
      <c r="E652">
        <v>651</v>
      </c>
    </row>
    <row r="653" spans="5:5">
      <c r="E653">
        <v>652</v>
      </c>
    </row>
    <row r="654" spans="5:5">
      <c r="E654">
        <v>653</v>
      </c>
    </row>
    <row r="655" spans="5:5">
      <c r="E655">
        <v>654</v>
      </c>
    </row>
    <row r="656" spans="5:5">
      <c r="E656">
        <v>655</v>
      </c>
    </row>
    <row r="657" spans="5:5">
      <c r="E657">
        <v>656</v>
      </c>
    </row>
    <row r="658" spans="5:5">
      <c r="E658">
        <v>657</v>
      </c>
    </row>
    <row r="659" spans="5:5">
      <c r="E659">
        <v>658</v>
      </c>
    </row>
    <row r="660" spans="5:5">
      <c r="E660">
        <v>659</v>
      </c>
    </row>
    <row r="661" spans="5:5">
      <c r="E661">
        <v>660</v>
      </c>
    </row>
    <row r="662" spans="5:5">
      <c r="E662">
        <v>661</v>
      </c>
    </row>
    <row r="663" spans="5:5">
      <c r="E663">
        <v>662</v>
      </c>
    </row>
    <row r="664" spans="5:5">
      <c r="E664">
        <v>663</v>
      </c>
    </row>
    <row r="665" spans="5:5">
      <c r="E665">
        <v>664</v>
      </c>
    </row>
    <row r="666" spans="5:5">
      <c r="E666">
        <v>665</v>
      </c>
    </row>
    <row r="667" spans="5:5">
      <c r="E667">
        <v>666</v>
      </c>
    </row>
    <row r="668" spans="5:5">
      <c r="E668">
        <v>667</v>
      </c>
    </row>
    <row r="669" spans="5:5">
      <c r="E669">
        <v>668</v>
      </c>
    </row>
    <row r="670" spans="5:5">
      <c r="E670">
        <v>669</v>
      </c>
    </row>
    <row r="671" spans="5:5">
      <c r="E671">
        <v>670</v>
      </c>
    </row>
    <row r="672" spans="5:5">
      <c r="E672">
        <v>671</v>
      </c>
    </row>
    <row r="673" spans="5:5">
      <c r="E673">
        <v>672</v>
      </c>
    </row>
    <row r="674" spans="5:5">
      <c r="E674">
        <v>673</v>
      </c>
    </row>
    <row r="675" spans="5:5">
      <c r="E675">
        <v>674</v>
      </c>
    </row>
    <row r="676" spans="5:5">
      <c r="E676">
        <v>675</v>
      </c>
    </row>
    <row r="677" spans="5:5">
      <c r="E677">
        <v>676</v>
      </c>
    </row>
    <row r="678" spans="5:5">
      <c r="E678">
        <v>677</v>
      </c>
    </row>
    <row r="679" spans="5:5">
      <c r="E679">
        <v>678</v>
      </c>
    </row>
    <row r="680" spans="5:5">
      <c r="E680">
        <v>679</v>
      </c>
    </row>
    <row r="681" spans="5:5">
      <c r="E681">
        <v>680</v>
      </c>
    </row>
    <row r="682" spans="5:5">
      <c r="E682">
        <v>681</v>
      </c>
    </row>
    <row r="683" spans="5:5">
      <c r="E683">
        <v>682</v>
      </c>
    </row>
    <row r="684" spans="5:5">
      <c r="E684">
        <v>683</v>
      </c>
    </row>
    <row r="685" spans="5:5">
      <c r="E685">
        <v>684</v>
      </c>
    </row>
    <row r="686" spans="5:5">
      <c r="E686">
        <v>685</v>
      </c>
    </row>
    <row r="687" spans="5:5">
      <c r="E687">
        <v>686</v>
      </c>
    </row>
    <row r="688" spans="5:5">
      <c r="E688">
        <v>687</v>
      </c>
    </row>
    <row r="689" spans="5:5">
      <c r="E689">
        <v>688</v>
      </c>
    </row>
    <row r="690" spans="5:5">
      <c r="E690">
        <v>689</v>
      </c>
    </row>
    <row r="691" spans="5:5">
      <c r="E691">
        <v>690</v>
      </c>
    </row>
    <row r="692" spans="5:5">
      <c r="E692">
        <v>691</v>
      </c>
    </row>
    <row r="693" spans="5:5">
      <c r="E693">
        <v>692</v>
      </c>
    </row>
    <row r="694" spans="5:5">
      <c r="E694">
        <v>693</v>
      </c>
    </row>
    <row r="695" spans="5:5">
      <c r="E695">
        <v>694</v>
      </c>
    </row>
    <row r="696" spans="5:5">
      <c r="E696">
        <v>695</v>
      </c>
    </row>
    <row r="697" spans="5:5">
      <c r="E697">
        <v>696</v>
      </c>
    </row>
    <row r="698" spans="5:5">
      <c r="E698">
        <v>697</v>
      </c>
    </row>
    <row r="699" spans="5:5">
      <c r="E699">
        <v>698</v>
      </c>
    </row>
    <row r="700" spans="5:5">
      <c r="E700">
        <v>699</v>
      </c>
    </row>
    <row r="701" spans="5:5">
      <c r="E701">
        <v>700</v>
      </c>
    </row>
    <row r="702" spans="5:5">
      <c r="E702">
        <v>701</v>
      </c>
    </row>
    <row r="703" spans="5:5">
      <c r="E703">
        <v>702</v>
      </c>
    </row>
    <row r="704" spans="5:5">
      <c r="E704">
        <v>703</v>
      </c>
    </row>
    <row r="705" spans="5:5">
      <c r="E705">
        <v>704</v>
      </c>
    </row>
    <row r="706" spans="5:5">
      <c r="E706">
        <v>705</v>
      </c>
    </row>
    <row r="707" spans="5:5">
      <c r="E707">
        <v>706</v>
      </c>
    </row>
    <row r="708" spans="5:5">
      <c r="E708">
        <v>707</v>
      </c>
    </row>
    <row r="709" spans="5:5">
      <c r="E709">
        <v>708</v>
      </c>
    </row>
    <row r="710" spans="5:5">
      <c r="E710">
        <v>709</v>
      </c>
    </row>
    <row r="711" spans="5:5">
      <c r="E711">
        <v>710</v>
      </c>
    </row>
    <row r="712" spans="5:5">
      <c r="E712">
        <v>711</v>
      </c>
    </row>
    <row r="713" spans="5:5">
      <c r="E713">
        <v>712</v>
      </c>
    </row>
    <row r="714" spans="5:5">
      <c r="E714">
        <v>713</v>
      </c>
    </row>
    <row r="715" spans="5:5">
      <c r="E715">
        <v>714</v>
      </c>
    </row>
    <row r="716" spans="5:5">
      <c r="E716">
        <v>715</v>
      </c>
    </row>
    <row r="717" spans="5:5">
      <c r="E717">
        <v>716</v>
      </c>
    </row>
    <row r="718" spans="5:5">
      <c r="E718">
        <v>717</v>
      </c>
    </row>
    <row r="719" spans="5:5">
      <c r="E719">
        <v>718</v>
      </c>
    </row>
    <row r="720" spans="5:5">
      <c r="E720">
        <v>719</v>
      </c>
    </row>
    <row r="721" spans="5:5">
      <c r="E721">
        <v>720</v>
      </c>
    </row>
    <row r="722" spans="5:5">
      <c r="E722">
        <v>721</v>
      </c>
    </row>
    <row r="723" spans="5:5">
      <c r="E723">
        <v>722</v>
      </c>
    </row>
    <row r="724" spans="5:5">
      <c r="E724">
        <v>723</v>
      </c>
    </row>
    <row r="725" spans="5:5">
      <c r="E725">
        <v>724</v>
      </c>
    </row>
    <row r="726" spans="5:5">
      <c r="E726">
        <v>725</v>
      </c>
    </row>
    <row r="727" spans="5:5">
      <c r="E727">
        <v>726</v>
      </c>
    </row>
    <row r="728" spans="5:5">
      <c r="E728">
        <v>727</v>
      </c>
    </row>
    <row r="729" spans="5:5">
      <c r="E729">
        <v>728</v>
      </c>
    </row>
    <row r="730" spans="5:5">
      <c r="E730">
        <v>729</v>
      </c>
    </row>
    <row r="731" spans="5:5">
      <c r="E731">
        <v>730</v>
      </c>
    </row>
    <row r="732" spans="5:5">
      <c r="E732">
        <v>731</v>
      </c>
    </row>
    <row r="733" spans="5:5">
      <c r="E733">
        <v>732</v>
      </c>
    </row>
    <row r="734" spans="5:5">
      <c r="E734">
        <v>733</v>
      </c>
    </row>
    <row r="735" spans="5:5">
      <c r="E735">
        <v>734</v>
      </c>
    </row>
    <row r="736" spans="5:5">
      <c r="E736">
        <v>735</v>
      </c>
    </row>
    <row r="737" spans="5:5">
      <c r="E737">
        <v>736</v>
      </c>
    </row>
    <row r="738" spans="5:5">
      <c r="E738">
        <v>737</v>
      </c>
    </row>
    <row r="739" spans="5:5">
      <c r="E739">
        <v>738</v>
      </c>
    </row>
    <row r="740" spans="5:5">
      <c r="E740">
        <v>739</v>
      </c>
    </row>
    <row r="741" spans="5:5">
      <c r="E741">
        <v>740</v>
      </c>
    </row>
    <row r="742" spans="5:5">
      <c r="E742">
        <v>741</v>
      </c>
    </row>
    <row r="743" spans="5:5">
      <c r="E743">
        <v>742</v>
      </c>
    </row>
    <row r="744" spans="5:5">
      <c r="E744">
        <v>743</v>
      </c>
    </row>
    <row r="745" spans="5:5">
      <c r="E745">
        <v>744</v>
      </c>
    </row>
    <row r="746" spans="5:5">
      <c r="E746">
        <v>745</v>
      </c>
    </row>
    <row r="747" spans="5:5">
      <c r="E747">
        <v>746</v>
      </c>
    </row>
    <row r="748" spans="5:5">
      <c r="E748">
        <v>747</v>
      </c>
    </row>
    <row r="749" spans="5:5">
      <c r="E749">
        <v>748</v>
      </c>
    </row>
    <row r="750" spans="5:5">
      <c r="E750">
        <v>749</v>
      </c>
    </row>
    <row r="751" spans="5:5">
      <c r="E751">
        <v>750</v>
      </c>
    </row>
    <row r="752" spans="5:5">
      <c r="E752">
        <v>751</v>
      </c>
    </row>
    <row r="753" spans="5:5">
      <c r="E753">
        <v>752</v>
      </c>
    </row>
    <row r="754" spans="5:5">
      <c r="E754">
        <v>753</v>
      </c>
    </row>
    <row r="755" spans="5:5">
      <c r="E755">
        <v>754</v>
      </c>
    </row>
    <row r="756" spans="5:5">
      <c r="E756">
        <v>755</v>
      </c>
    </row>
    <row r="757" spans="5:5">
      <c r="E757">
        <v>756</v>
      </c>
    </row>
    <row r="758" spans="5:5">
      <c r="E758">
        <v>757</v>
      </c>
    </row>
    <row r="759" spans="5:5">
      <c r="E759">
        <v>758</v>
      </c>
    </row>
    <row r="760" spans="5:5">
      <c r="E760">
        <v>759</v>
      </c>
    </row>
    <row r="761" spans="5:5">
      <c r="E761">
        <v>760</v>
      </c>
    </row>
    <row r="762" spans="5:5">
      <c r="E762">
        <v>761</v>
      </c>
    </row>
    <row r="763" spans="5:5">
      <c r="E763">
        <v>762</v>
      </c>
    </row>
    <row r="764" spans="5:5">
      <c r="E764">
        <v>763</v>
      </c>
    </row>
    <row r="765" spans="5:5">
      <c r="E765">
        <v>764</v>
      </c>
    </row>
    <row r="766" spans="5:5">
      <c r="E766">
        <v>765</v>
      </c>
    </row>
    <row r="767" spans="5:5">
      <c r="E767">
        <v>766</v>
      </c>
    </row>
    <row r="768" spans="5:5">
      <c r="E768">
        <v>767</v>
      </c>
    </row>
    <row r="769" spans="5:5">
      <c r="E769">
        <v>768</v>
      </c>
    </row>
    <row r="770" spans="5:5">
      <c r="E770">
        <v>769</v>
      </c>
    </row>
    <row r="771" spans="5:5">
      <c r="E771">
        <v>770</v>
      </c>
    </row>
    <row r="772" spans="5:5">
      <c r="E772">
        <v>771</v>
      </c>
    </row>
    <row r="773" spans="5:5">
      <c r="E773">
        <v>772</v>
      </c>
    </row>
    <row r="774" spans="5:5">
      <c r="E774">
        <v>773</v>
      </c>
    </row>
    <row r="775" spans="5:5">
      <c r="E775">
        <v>774</v>
      </c>
    </row>
    <row r="776" spans="5:5">
      <c r="E776">
        <v>775</v>
      </c>
    </row>
    <row r="777" spans="5:5">
      <c r="E777">
        <v>776</v>
      </c>
    </row>
    <row r="778" spans="5:5">
      <c r="E778">
        <v>777</v>
      </c>
    </row>
    <row r="779" spans="5:5">
      <c r="E779">
        <v>778</v>
      </c>
    </row>
    <row r="780" spans="5:5">
      <c r="E780">
        <v>779</v>
      </c>
    </row>
    <row r="781" spans="5:5">
      <c r="E781">
        <v>780</v>
      </c>
    </row>
    <row r="782" spans="5:5">
      <c r="E782">
        <v>781</v>
      </c>
    </row>
    <row r="783" spans="5:5">
      <c r="E783">
        <v>782</v>
      </c>
    </row>
    <row r="784" spans="5:5">
      <c r="E784">
        <v>783</v>
      </c>
    </row>
    <row r="785" spans="5:5">
      <c r="E785">
        <v>784</v>
      </c>
    </row>
    <row r="786" spans="5:5">
      <c r="E786">
        <v>785</v>
      </c>
    </row>
    <row r="787" spans="5:5">
      <c r="E787">
        <v>786</v>
      </c>
    </row>
    <row r="788" spans="5:5">
      <c r="E788">
        <v>787</v>
      </c>
    </row>
    <row r="789" spans="5:5">
      <c r="E789">
        <v>788</v>
      </c>
    </row>
    <row r="790" spans="5:5">
      <c r="E790">
        <v>789</v>
      </c>
    </row>
    <row r="791" spans="5:5">
      <c r="E791">
        <v>790</v>
      </c>
    </row>
    <row r="792" spans="5:5">
      <c r="E792">
        <v>791</v>
      </c>
    </row>
    <row r="793" spans="5:5">
      <c r="E793">
        <v>792</v>
      </c>
    </row>
    <row r="794" spans="5:5">
      <c r="E794">
        <v>793</v>
      </c>
    </row>
    <row r="795" spans="5:5">
      <c r="E795">
        <v>794</v>
      </c>
    </row>
    <row r="796" spans="5:5">
      <c r="E796">
        <v>795</v>
      </c>
    </row>
    <row r="797" spans="5:5">
      <c r="E797">
        <v>796</v>
      </c>
    </row>
    <row r="798" spans="5:5">
      <c r="E798">
        <v>797</v>
      </c>
    </row>
    <row r="799" spans="5:5">
      <c r="E799">
        <v>798</v>
      </c>
    </row>
    <row r="800" spans="5:5">
      <c r="E800">
        <v>799</v>
      </c>
    </row>
    <row r="801" spans="5:5">
      <c r="E801">
        <v>800</v>
      </c>
    </row>
    <row r="802" spans="5:5">
      <c r="E802">
        <v>801</v>
      </c>
    </row>
    <row r="803" spans="5:5">
      <c r="E803">
        <v>802</v>
      </c>
    </row>
    <row r="804" spans="5:5">
      <c r="E804">
        <v>803</v>
      </c>
    </row>
    <row r="805" spans="5:5">
      <c r="E805">
        <v>804</v>
      </c>
    </row>
    <row r="806" spans="5:5">
      <c r="E806">
        <v>805</v>
      </c>
    </row>
    <row r="807" spans="5:5">
      <c r="E807">
        <v>806</v>
      </c>
    </row>
    <row r="808" spans="5:5">
      <c r="E808">
        <v>807</v>
      </c>
    </row>
    <row r="809" spans="5:5">
      <c r="E809">
        <v>808</v>
      </c>
    </row>
    <row r="810" spans="5:5">
      <c r="E810">
        <v>809</v>
      </c>
    </row>
    <row r="811" spans="5:5">
      <c r="E811">
        <v>810</v>
      </c>
    </row>
    <row r="812" spans="5:5">
      <c r="E812">
        <v>811</v>
      </c>
    </row>
    <row r="813" spans="5:5">
      <c r="E813">
        <v>812</v>
      </c>
    </row>
    <row r="814" spans="5:5">
      <c r="E814">
        <v>813</v>
      </c>
    </row>
    <row r="815" spans="5:5">
      <c r="E815">
        <v>814</v>
      </c>
    </row>
    <row r="816" spans="5:5">
      <c r="E816">
        <v>815</v>
      </c>
    </row>
    <row r="817" spans="5:5">
      <c r="E817">
        <v>816</v>
      </c>
    </row>
    <row r="818" spans="5:5">
      <c r="E818">
        <v>817</v>
      </c>
    </row>
    <row r="819" spans="5:5">
      <c r="E819">
        <v>818</v>
      </c>
    </row>
    <row r="820" spans="5:5">
      <c r="E820">
        <v>819</v>
      </c>
    </row>
    <row r="821" spans="5:5">
      <c r="E821">
        <v>820</v>
      </c>
    </row>
    <row r="822" spans="5:5">
      <c r="E822">
        <v>821</v>
      </c>
    </row>
    <row r="823" spans="5:5">
      <c r="E823">
        <v>822</v>
      </c>
    </row>
    <row r="824" spans="5:5">
      <c r="E824">
        <v>823</v>
      </c>
    </row>
    <row r="825" spans="5:5">
      <c r="E825">
        <v>824</v>
      </c>
    </row>
    <row r="826" spans="5:5">
      <c r="E826">
        <v>825</v>
      </c>
    </row>
    <row r="827" spans="5:5">
      <c r="E827">
        <v>826</v>
      </c>
    </row>
    <row r="828" spans="5:5">
      <c r="E828">
        <v>827</v>
      </c>
    </row>
    <row r="829" spans="5:5">
      <c r="E829">
        <v>828</v>
      </c>
    </row>
    <row r="830" spans="5:5">
      <c r="E830">
        <v>829</v>
      </c>
    </row>
    <row r="831" spans="5:5">
      <c r="E831">
        <v>830</v>
      </c>
    </row>
    <row r="832" spans="5:5">
      <c r="E832">
        <v>831</v>
      </c>
    </row>
    <row r="833" spans="5:5">
      <c r="E833">
        <v>832</v>
      </c>
    </row>
    <row r="834" spans="5:5">
      <c r="E834">
        <v>833</v>
      </c>
    </row>
    <row r="835" spans="5:5">
      <c r="E835">
        <v>834</v>
      </c>
    </row>
    <row r="836" spans="5:5">
      <c r="E836">
        <v>835</v>
      </c>
    </row>
    <row r="837" spans="5:5">
      <c r="E837">
        <v>836</v>
      </c>
    </row>
    <row r="838" spans="5:5">
      <c r="E838">
        <v>837</v>
      </c>
    </row>
    <row r="839" spans="5:5">
      <c r="E839">
        <v>838</v>
      </c>
    </row>
    <row r="840" spans="5:5">
      <c r="E840">
        <v>839</v>
      </c>
    </row>
    <row r="841" spans="5:5">
      <c r="E841">
        <v>840</v>
      </c>
    </row>
    <row r="842" spans="5:5">
      <c r="E842">
        <v>841</v>
      </c>
    </row>
    <row r="843" spans="5:5">
      <c r="E843">
        <v>842</v>
      </c>
    </row>
    <row r="844" spans="5:5">
      <c r="E844">
        <v>843</v>
      </c>
    </row>
    <row r="845" spans="5:5">
      <c r="E845">
        <v>844</v>
      </c>
    </row>
    <row r="846" spans="5:5">
      <c r="E846">
        <v>845</v>
      </c>
    </row>
    <row r="847" spans="5:5">
      <c r="E847">
        <v>846</v>
      </c>
    </row>
    <row r="848" spans="5:5">
      <c r="E848">
        <v>847</v>
      </c>
    </row>
    <row r="849" spans="5:5">
      <c r="E849">
        <v>848</v>
      </c>
    </row>
    <row r="850" spans="5:5">
      <c r="E850">
        <v>849</v>
      </c>
    </row>
    <row r="851" spans="5:5">
      <c r="E851">
        <v>850</v>
      </c>
    </row>
    <row r="852" spans="5:5">
      <c r="E852">
        <v>851</v>
      </c>
    </row>
    <row r="853" spans="5:5">
      <c r="E853">
        <v>852</v>
      </c>
    </row>
    <row r="854" spans="5:5">
      <c r="E854">
        <v>853</v>
      </c>
    </row>
    <row r="855" spans="5:5">
      <c r="E855">
        <v>854</v>
      </c>
    </row>
    <row r="856" spans="5:5">
      <c r="E856">
        <v>855</v>
      </c>
    </row>
    <row r="857" spans="5:5">
      <c r="E857">
        <v>856</v>
      </c>
    </row>
    <row r="858" spans="5:5">
      <c r="E858">
        <v>857</v>
      </c>
    </row>
    <row r="859" spans="5:5">
      <c r="E859">
        <v>858</v>
      </c>
    </row>
    <row r="860" spans="5:5">
      <c r="E860">
        <v>859</v>
      </c>
    </row>
    <row r="861" spans="5:5">
      <c r="E861">
        <v>860</v>
      </c>
    </row>
    <row r="862" spans="5:5">
      <c r="E862">
        <v>861</v>
      </c>
    </row>
    <row r="863" spans="5:5">
      <c r="E863">
        <v>862</v>
      </c>
    </row>
    <row r="864" spans="5:5">
      <c r="E864">
        <v>863</v>
      </c>
    </row>
    <row r="865" spans="5:5">
      <c r="E865">
        <v>864</v>
      </c>
    </row>
    <row r="866" spans="5:5">
      <c r="E866">
        <v>865</v>
      </c>
    </row>
    <row r="867" spans="5:5">
      <c r="E867">
        <v>866</v>
      </c>
    </row>
    <row r="868" spans="5:5">
      <c r="E868">
        <v>867</v>
      </c>
    </row>
    <row r="869" spans="5:5">
      <c r="E869">
        <v>868</v>
      </c>
    </row>
    <row r="870" spans="5:5">
      <c r="E870">
        <v>869</v>
      </c>
    </row>
    <row r="871" spans="5:5">
      <c r="E871">
        <v>870</v>
      </c>
    </row>
    <row r="872" spans="5:5">
      <c r="E872">
        <v>871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C2:G38"/>
  <sheetViews>
    <sheetView workbookViewId="0">
      <selection activeCell="D35" sqref="D35"/>
    </sheetView>
  </sheetViews>
  <sheetFormatPr defaultRowHeight="15"/>
  <cols>
    <col min="4" max="4" width="74.5703125" customWidth="1"/>
    <col min="7" max="7" width="89.7109375" customWidth="1"/>
  </cols>
  <sheetData>
    <row r="2" spans="3:7" ht="15.75">
      <c r="C2" s="99" t="s">
        <v>370</v>
      </c>
      <c r="D2" s="87" t="s">
        <v>117</v>
      </c>
      <c r="F2" s="101">
        <v>3</v>
      </c>
      <c r="G2" s="54" t="s">
        <v>117</v>
      </c>
    </row>
    <row r="3" spans="3:7" ht="15.75">
      <c r="C3" s="99" t="s">
        <v>371</v>
      </c>
      <c r="D3" s="87" t="s">
        <v>118</v>
      </c>
      <c r="F3" s="101">
        <v>9</v>
      </c>
      <c r="G3" s="54" t="s">
        <v>118</v>
      </c>
    </row>
    <row r="4" spans="3:7" ht="15.75">
      <c r="C4" s="99" t="s">
        <v>372</v>
      </c>
      <c r="D4" s="100" t="s">
        <v>121</v>
      </c>
      <c r="F4" s="101">
        <v>39</v>
      </c>
      <c r="G4" s="56" t="s">
        <v>121</v>
      </c>
    </row>
    <row r="5" spans="3:7" ht="15.75">
      <c r="C5" s="99" t="s">
        <v>373</v>
      </c>
      <c r="D5" s="100" t="s">
        <v>122</v>
      </c>
      <c r="F5" s="101">
        <v>42</v>
      </c>
      <c r="G5" s="56" t="s">
        <v>122</v>
      </c>
    </row>
    <row r="6" spans="3:7" ht="15.75">
      <c r="C6" s="99" t="s">
        <v>374</v>
      </c>
      <c r="D6" s="58" t="s">
        <v>150</v>
      </c>
      <c r="F6" s="101">
        <v>178</v>
      </c>
      <c r="G6" s="80" t="s">
        <v>150</v>
      </c>
    </row>
    <row r="7" spans="3:7" ht="15.75">
      <c r="C7" s="99" t="s">
        <v>375</v>
      </c>
      <c r="D7" s="57" t="s">
        <v>165</v>
      </c>
      <c r="F7" s="101">
        <v>232</v>
      </c>
      <c r="G7" s="64" t="s">
        <v>165</v>
      </c>
    </row>
    <row r="8" spans="3:7" ht="15.75">
      <c r="C8" s="99" t="s">
        <v>376</v>
      </c>
      <c r="D8" s="58" t="s">
        <v>169</v>
      </c>
      <c r="F8" s="101">
        <v>262</v>
      </c>
      <c r="G8" s="58" t="s">
        <v>169</v>
      </c>
    </row>
    <row r="9" spans="3:7" ht="15.75">
      <c r="C9" s="99" t="s">
        <v>377</v>
      </c>
      <c r="D9" s="58" t="s">
        <v>170</v>
      </c>
      <c r="F9" s="101">
        <v>266</v>
      </c>
      <c r="G9" s="80" t="s">
        <v>170</v>
      </c>
    </row>
    <row r="10" spans="3:7" ht="15.75">
      <c r="C10" s="99" t="s">
        <v>378</v>
      </c>
      <c r="D10" s="58" t="s">
        <v>171</v>
      </c>
      <c r="F10" s="101">
        <v>271</v>
      </c>
      <c r="G10" s="80" t="s">
        <v>171</v>
      </c>
    </row>
    <row r="11" spans="3:7" ht="15.75">
      <c r="C11" s="99" t="s">
        <v>379</v>
      </c>
      <c r="D11" s="58" t="s">
        <v>172</v>
      </c>
      <c r="F11" s="101">
        <v>276</v>
      </c>
      <c r="G11" s="80" t="s">
        <v>172</v>
      </c>
    </row>
    <row r="12" spans="3:7" ht="15.75">
      <c r="C12" s="99" t="s">
        <v>380</v>
      </c>
      <c r="D12" s="58" t="s">
        <v>173</v>
      </c>
      <c r="F12" s="101">
        <v>281</v>
      </c>
      <c r="G12" s="80" t="s">
        <v>173</v>
      </c>
    </row>
    <row r="13" spans="3:7" ht="15.75">
      <c r="C13" s="99" t="s">
        <v>381</v>
      </c>
      <c r="D13" s="58" t="s">
        <v>174</v>
      </c>
      <c r="F13" s="101">
        <v>284</v>
      </c>
      <c r="G13" s="80" t="s">
        <v>174</v>
      </c>
    </row>
    <row r="14" spans="3:7" ht="15.75">
      <c r="C14" s="99" t="s">
        <v>382</v>
      </c>
      <c r="D14" s="58" t="s">
        <v>175</v>
      </c>
      <c r="F14" s="101">
        <v>287</v>
      </c>
      <c r="G14" s="58" t="s">
        <v>175</v>
      </c>
    </row>
    <row r="15" spans="3:7" ht="15.75">
      <c r="C15" s="99" t="s">
        <v>383</v>
      </c>
      <c r="D15" s="58" t="s">
        <v>179</v>
      </c>
      <c r="F15" s="101">
        <v>313</v>
      </c>
      <c r="G15" s="80" t="s">
        <v>179</v>
      </c>
    </row>
    <row r="16" spans="3:7" ht="15.75">
      <c r="C16" s="99" t="s">
        <v>384</v>
      </c>
      <c r="D16" s="58" t="s">
        <v>180</v>
      </c>
      <c r="F16" s="101">
        <v>316</v>
      </c>
      <c r="G16" s="80" t="s">
        <v>180</v>
      </c>
    </row>
    <row r="17" spans="3:7" ht="15.75">
      <c r="C17" s="99" t="s">
        <v>385</v>
      </c>
      <c r="D17" s="58" t="s">
        <v>349</v>
      </c>
      <c r="F17" s="101">
        <v>355</v>
      </c>
      <c r="G17" s="67" t="s">
        <v>184</v>
      </c>
    </row>
    <row r="18" spans="3:7" ht="15.75">
      <c r="C18" s="99" t="s">
        <v>386</v>
      </c>
      <c r="D18" s="58" t="s">
        <v>387</v>
      </c>
      <c r="F18" s="101">
        <v>421</v>
      </c>
      <c r="G18" s="58" t="s">
        <v>244</v>
      </c>
    </row>
    <row r="19" spans="3:7" ht="15.75">
      <c r="C19" s="99" t="s">
        <v>388</v>
      </c>
      <c r="D19" s="57" t="s">
        <v>206</v>
      </c>
      <c r="F19" s="101">
        <v>627</v>
      </c>
      <c r="G19" s="64" t="s">
        <v>206</v>
      </c>
    </row>
    <row r="20" spans="3:7" ht="15.75">
      <c r="C20" s="99" t="s">
        <v>389</v>
      </c>
      <c r="D20" s="89" t="s">
        <v>208</v>
      </c>
      <c r="F20" s="101">
        <v>645</v>
      </c>
      <c r="G20" s="83" t="s">
        <v>208</v>
      </c>
    </row>
    <row r="21" spans="3:7" ht="15.75">
      <c r="C21" s="99" t="s">
        <v>390</v>
      </c>
      <c r="D21" s="89" t="s">
        <v>209</v>
      </c>
      <c r="F21" s="101">
        <v>651</v>
      </c>
      <c r="G21" s="83" t="s">
        <v>209</v>
      </c>
    </row>
    <row r="22" spans="3:7" ht="15.75">
      <c r="C22" s="99" t="s">
        <v>391</v>
      </c>
      <c r="D22" s="58" t="s">
        <v>210</v>
      </c>
      <c r="F22" s="101">
        <v>658</v>
      </c>
      <c r="G22" s="82" t="s">
        <v>210</v>
      </c>
    </row>
    <row r="23" spans="3:7" ht="15.75">
      <c r="C23" s="99" t="s">
        <v>392</v>
      </c>
      <c r="D23" s="58" t="s">
        <v>211</v>
      </c>
      <c r="F23" s="101">
        <v>667</v>
      </c>
      <c r="G23" s="82" t="s">
        <v>211</v>
      </c>
    </row>
    <row r="24" spans="3:7" ht="15.75">
      <c r="C24" s="99" t="s">
        <v>393</v>
      </c>
      <c r="D24" s="89" t="s">
        <v>212</v>
      </c>
      <c r="F24" s="101">
        <v>673</v>
      </c>
      <c r="G24" s="83" t="s">
        <v>212</v>
      </c>
    </row>
    <row r="25" spans="3:7" ht="15.75">
      <c r="C25" s="99" t="s">
        <v>394</v>
      </c>
      <c r="D25" s="58" t="s">
        <v>395</v>
      </c>
      <c r="F25" s="101">
        <v>690</v>
      </c>
      <c r="G25" s="82" t="s">
        <v>213</v>
      </c>
    </row>
    <row r="26" spans="3:7" ht="15.75">
      <c r="C26" s="99" t="s">
        <v>396</v>
      </c>
      <c r="D26" s="58" t="s">
        <v>213</v>
      </c>
      <c r="F26" s="101">
        <v>694</v>
      </c>
      <c r="G26" s="55" t="s">
        <v>214</v>
      </c>
    </row>
    <row r="27" spans="3:7" ht="15.75">
      <c r="C27" s="99" t="s">
        <v>397</v>
      </c>
      <c r="D27" s="55" t="s">
        <v>214</v>
      </c>
      <c r="F27" s="101">
        <v>704</v>
      </c>
      <c r="G27" s="63" t="s">
        <v>246</v>
      </c>
    </row>
    <row r="28" spans="3:7" ht="15.75">
      <c r="C28" s="99" t="s">
        <v>398</v>
      </c>
      <c r="D28" s="90" t="s">
        <v>246</v>
      </c>
      <c r="F28" s="101">
        <v>726</v>
      </c>
      <c r="G28" s="63" t="s">
        <v>221</v>
      </c>
    </row>
    <row r="29" spans="3:7" ht="15.75">
      <c r="C29" s="99" t="s">
        <v>399</v>
      </c>
      <c r="D29" s="90" t="s">
        <v>221</v>
      </c>
      <c r="F29" s="101">
        <v>729</v>
      </c>
      <c r="G29" s="63" t="s">
        <v>222</v>
      </c>
    </row>
    <row r="30" spans="3:7" ht="15.75">
      <c r="C30" s="99" t="s">
        <v>400</v>
      </c>
      <c r="D30" s="90" t="s">
        <v>222</v>
      </c>
      <c r="F30" s="101">
        <v>731</v>
      </c>
      <c r="G30" s="63" t="s">
        <v>223</v>
      </c>
    </row>
    <row r="31" spans="3:7" ht="15.75">
      <c r="C31" s="99" t="s">
        <v>401</v>
      </c>
      <c r="D31" s="90" t="s">
        <v>223</v>
      </c>
      <c r="F31" s="101">
        <v>732</v>
      </c>
      <c r="G31" s="63" t="s">
        <v>224</v>
      </c>
    </row>
    <row r="32" spans="3:7" ht="15.75">
      <c r="C32" s="99" t="s">
        <v>402</v>
      </c>
      <c r="D32" s="90" t="s">
        <v>224</v>
      </c>
      <c r="F32" s="101">
        <v>736</v>
      </c>
      <c r="G32" s="63" t="s">
        <v>225</v>
      </c>
    </row>
    <row r="33" spans="3:7" ht="15.75">
      <c r="C33" s="99" t="s">
        <v>403</v>
      </c>
      <c r="D33" s="90" t="s">
        <v>225</v>
      </c>
      <c r="F33" s="101">
        <v>740</v>
      </c>
      <c r="G33" s="80" t="s">
        <v>226</v>
      </c>
    </row>
    <row r="34" spans="3:7" ht="15.75">
      <c r="C34" s="99" t="s">
        <v>404</v>
      </c>
      <c r="D34" s="58" t="s">
        <v>226</v>
      </c>
      <c r="F34" s="101">
        <v>749</v>
      </c>
      <c r="G34" s="80" t="s">
        <v>228</v>
      </c>
    </row>
    <row r="35" spans="3:7" ht="15.75">
      <c r="C35" s="99" t="s">
        <v>405</v>
      </c>
      <c r="D35" s="58" t="s">
        <v>227</v>
      </c>
      <c r="F35" s="101">
        <v>766</v>
      </c>
      <c r="G35" s="55" t="s">
        <v>230</v>
      </c>
    </row>
    <row r="36" spans="3:7" ht="15.75">
      <c r="C36" s="99" t="s">
        <v>406</v>
      </c>
      <c r="D36" s="58" t="s">
        <v>228</v>
      </c>
      <c r="F36" s="101">
        <v>861</v>
      </c>
      <c r="G36" s="60" t="s">
        <v>241</v>
      </c>
    </row>
    <row r="37" spans="3:7" ht="15.75">
      <c r="C37" s="99" t="s">
        <v>407</v>
      </c>
      <c r="D37" s="55" t="s">
        <v>230</v>
      </c>
    </row>
    <row r="38" spans="3:7" ht="15.75">
      <c r="C38" s="99" t="s">
        <v>408</v>
      </c>
      <c r="D38" s="88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% выполнения</vt:lpstr>
      <vt:lpstr>даты приемок</vt:lpstr>
      <vt:lpstr>185-ФЗ</vt:lpstr>
      <vt:lpstr>перенос 2014 100%</vt:lpstr>
      <vt:lpstr>к экономии 2014 +</vt:lpstr>
      <vt:lpstr>Лист1</vt:lpstr>
      <vt:lpstr>Лист2</vt:lpstr>
      <vt:lpstr>'185-ФЗ'!Область_печати</vt:lpstr>
      <vt:lpstr>'к экономии 2014 +'!Область_печати</vt:lpstr>
      <vt:lpstr>'перенос 2014 100%'!Область_печати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Вакалюк</cp:lastModifiedBy>
  <cp:lastPrinted>2016-12-16T05:47:23Z</cp:lastPrinted>
  <dcterms:created xsi:type="dcterms:W3CDTF">2014-10-22T04:25:41Z</dcterms:created>
  <dcterms:modified xsi:type="dcterms:W3CDTF">2017-02-01T04:01:19Z</dcterms:modified>
</cp:coreProperties>
</file>